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234" i="1" s="1"/>
  <c r="J13" i="1"/>
  <c r="J24" i="1" s="1"/>
  <c r="J234" i="1" s="1"/>
  <c r="I13" i="1"/>
  <c r="I24" i="1" s="1"/>
  <c r="I234" i="1" s="1"/>
  <c r="H13" i="1"/>
  <c r="H24" i="1" s="1"/>
  <c r="H234" i="1" s="1"/>
  <c r="G13" i="1"/>
  <c r="G24" i="1" s="1"/>
  <c r="G234" i="1" s="1"/>
  <c r="F13" i="1"/>
  <c r="F24" i="1" s="1"/>
  <c r="F234" i="1" s="1"/>
</calcChain>
</file>

<file path=xl/sharedStrings.xml><?xml version="1.0" encoding="utf-8"?>
<sst xmlns="http://schemas.openxmlformats.org/spreadsheetml/2006/main" count="310" uniqueCount="99">
  <si>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</si>
  <si>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</si>
  <si>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</si>
  <si>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</si>
  <si>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</si>
  <si>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</si>
  <si>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</si>
  <si>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</si>
  <si>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</si>
  <si>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</si>
  <si>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</si>
  <si>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</si>
  <si>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</si>
  <si>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</si>
  <si>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</si>
  <si>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</si>
  <si>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</si>
  <si>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</si>
  <si>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</si>
  <si>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</si>
  <si>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</si>
  <si>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</si>
  <si>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</si>
  <si>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</si>
  <si>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</si>
  <si>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</si>
  <si>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Пельмени отварные</t>
  </si>
  <si>
    <t>пром</t>
  </si>
  <si>
    <t>гор.напиток</t>
  </si>
  <si>
    <t>Напиток из шиповника</t>
  </si>
  <si>
    <t>54-13 хн</t>
  </si>
  <si>
    <t>хлеб</t>
  </si>
  <si>
    <t>Хлеб пшеничный/хлеб ржаной</t>
  </si>
  <si>
    <t>Салат из свежих огурцов</t>
  </si>
  <si>
    <t>Масло сливочное порциями</t>
  </si>
  <si>
    <t>53-19з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</si>
  <si>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</si>
  <si>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</si>
  <si>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</si>
  <si>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</si>
  <si>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</si>
  <si>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</si>
  <si>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</si>
  <si>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</si>
  <si>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</si>
  <si>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</si>
  <si>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сибирский с фрикадельками</t>
  </si>
  <si>
    <t>2-25.</t>
  </si>
  <si>
    <t>Чай с лимоном и сахаром</t>
  </si>
  <si>
    <t>54-3гн</t>
  </si>
  <si>
    <t>Сыр твердых сортов в нарезке</t>
  </si>
  <si>
    <t>54-1з</t>
  </si>
  <si>
    <t>Печенье</t>
  </si>
  <si>
    <t>Омлет натуральный</t>
  </si>
  <si>
    <t>54-1о</t>
  </si>
  <si>
    <t>Какао с молоком и сахаром</t>
  </si>
  <si>
    <t>5-8.</t>
  </si>
  <si>
    <t>Хлеб пшеничный/ хлеб ржаной</t>
  </si>
  <si>
    <t>Горошек зеленый</t>
  </si>
  <si>
    <t>54-20з</t>
  </si>
  <si>
    <t>Сельдь среднесоленая</t>
  </si>
  <si>
    <t>Макароны отварные ,Тефтели натуральные,соус красный основной.</t>
  </si>
  <si>
    <t>54-1гр ,пром,54-3 соус</t>
  </si>
  <si>
    <t>Компот из смеси сухофруктов</t>
  </si>
  <si>
    <t>54-1хн</t>
  </si>
  <si>
    <t>фрукты</t>
  </si>
  <si>
    <t>Картофельное пюре, рыба припущенная в молоке (минтай),  соус сметанный.</t>
  </si>
  <si>
    <t>54-11г, 54-7р, 54-1 соус</t>
  </si>
  <si>
    <t>54-13хн</t>
  </si>
  <si>
    <t>Вареники с картофелем</t>
  </si>
  <si>
    <t>Компот из свежих яблок</t>
  </si>
  <si>
    <t>54-32хн</t>
  </si>
  <si>
    <t>Яблоко</t>
  </si>
  <si>
    <t>0.4</t>
  </si>
  <si>
    <t>Масло сливочное (порциями)</t>
  </si>
  <si>
    <t>Запеканка из творога</t>
  </si>
  <si>
    <t>54-1т</t>
  </si>
  <si>
    <t>Компот из изюма</t>
  </si>
  <si>
    <t>54-4хн</t>
  </si>
  <si>
    <t>Плов с курицей</t>
  </si>
  <si>
    <t>54-12м</t>
  </si>
  <si>
    <t>Салат из свеклы с курагой и изюмом</t>
  </si>
  <si>
    <t>54-14з</t>
  </si>
  <si>
    <t>Каша гречневая рассыпчатая,котлета из говядины,соус красный основной.</t>
  </si>
  <si>
    <t>54-4г, 54-4м, 54-3 соус</t>
  </si>
  <si>
    <t>Кофейный напиток с молоком</t>
  </si>
  <si>
    <t>Макароны отварные ,котлета из куриного мяса , соус белый основной.</t>
  </si>
  <si>
    <t>51-4г, 54-4м, 54-2 соус</t>
  </si>
  <si>
    <t>Рис отварной,рыба тушеная  в томате с овощами</t>
  </si>
  <si>
    <t>54-6г, 54-11р</t>
  </si>
  <si>
    <t>1-8.</t>
  </si>
  <si>
    <t>прм</t>
  </si>
  <si>
    <t>Каша молочная пшеная</t>
  </si>
  <si>
    <t>54-6к</t>
  </si>
  <si>
    <t>Молоко кипяченое</t>
  </si>
  <si>
    <t>Булочка</t>
  </si>
  <si>
    <t>Среднее значение за период:</t>
  </si>
  <si>
    <t>Хрущева Л.Ф.</t>
  </si>
  <si>
    <t>Мкоу Вишнёвская ООШ Купинского района Новосибирской обл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</si>
</sst>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3" borderId="0" xfId="0" applyFont="1" applyFill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9" xfId="0" applyFont="1" applyFill="1" applyBorder="1" applyAlignment="1" applyProtection="1">
      <alignment vertical="top" wrapText="1"/>
      <protection locked="0"/>
    </xf>
    <xf numFmtId="17" fontId="1" fillId="3" borderId="14" xfId="0" applyNumberFormat="1" applyFont="1" applyFill="1" applyBorder="1" applyAlignment="1" applyProtection="1">
      <alignment horizontal="center" vertical="top" wrapText="1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" fontId="1" fillId="3" borderId="14" xfId="0" applyNumberFormat="1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0" fontId="1" fillId="3" borderId="24" xfId="0" applyFont="1" applyFill="1" applyBorder="1" applyAlignment="1" applyProtection="1">
      <alignment horizontal="center" vertical="top" wrapText="1"/>
      <protection locked="0"/>
    </xf>
    <xf numFmtId="16" fontId="1" fillId="3" borderId="9" xfId="0" applyNumberFormat="1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174" activePane="bottomRight" state="frozen"/>
      <selection activeCell="N49" sqref="N49"/>
      <selection pane="topRight"/>
      <selection pane="bottomLeft"/>
      <selection pane="bottomRight" activeCell="E4" sqref="E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4.5703125" style="2" customWidth="1"/>
    <col min="4" max="4" width="9.85546875" style="2" customWidth="1"/>
    <col min="5" max="5" width="22.5703125" style="1" customWidth="1"/>
    <col min="6" max="6" width="6.28515625" style="1" customWidth="1"/>
    <col min="7" max="7" width="8.42578125" style="1" customWidth="1"/>
    <col min="8" max="8" width="7.140625" style="1" customWidth="1"/>
    <col min="9" max="9" width="8.5703125" style="1" customWidth="1"/>
    <col min="10" max="10" width="5.5703125" style="1" customWidth="1"/>
    <col min="11" max="11" width="6.85546875" style="1" customWidth="1"/>
    <col min="12" max="12" width="7" style="1" customWidth="1"/>
    <col min="13" max="16384" width="9.140625" style="1"/>
  </cols>
  <sheetData>
    <row r="1" spans="1:12" ht="15" x14ac:dyDescent="0.25">
      <c r="A1" s="2" t="s">
        <v>0</v>
      </c>
      <c r="C1" s="70" t="s">
        <v>98</v>
      </c>
      <c r="D1" s="71"/>
      <c r="E1" s="71"/>
      <c r="F1" s="3" t="s">
        <v>1</v>
      </c>
      <c r="G1" s="1" t="s">
        <v>2</v>
      </c>
      <c r="H1" s="72" t="s">
        <v>3</v>
      </c>
      <c r="I1" s="72"/>
      <c r="J1" s="72"/>
      <c r="K1" s="72"/>
    </row>
    <row r="2" spans="1:12" ht="18" x14ac:dyDescent="0.2">
      <c r="A2" s="4" t="s">
        <v>4</v>
      </c>
      <c r="C2" s="1"/>
      <c r="G2" s="1" t="s">
        <v>5</v>
      </c>
      <c r="H2" s="72" t="s">
        <v>97</v>
      </c>
      <c r="I2" s="72"/>
      <c r="J2" s="72"/>
      <c r="K2" s="72"/>
    </row>
    <row r="3" spans="1:12" ht="17.25" customHeight="1" x14ac:dyDescent="0.2">
      <c r="A3" s="5" t="s">
        <v>6</v>
      </c>
      <c r="C3" s="1"/>
      <c r="D3" s="6"/>
      <c r="E3" s="7" t="s">
        <v>7</v>
      </c>
      <c r="G3" s="1" t="s">
        <v>8</v>
      </c>
      <c r="H3" s="8">
        <v>1</v>
      </c>
      <c r="I3" s="8">
        <v>3</v>
      </c>
      <c r="J3" s="9">
        <v>2025</v>
      </c>
      <c r="K3" s="10"/>
    </row>
    <row r="4" spans="1:12" x14ac:dyDescent="0.2">
      <c r="C4" s="1"/>
      <c r="D4" s="5"/>
      <c r="H4" s="11" t="s">
        <v>9</v>
      </c>
      <c r="I4" s="11" t="s">
        <v>10</v>
      </c>
      <c r="J4" s="11" t="s">
        <v>11</v>
      </c>
    </row>
    <row r="5" spans="1:12" ht="45" x14ac:dyDescent="0.2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ht="15" x14ac:dyDescent="0.25">
      <c r="A6" s="16">
        <v>1</v>
      </c>
      <c r="B6" s="17">
        <v>1</v>
      </c>
      <c r="C6" s="18" t="s">
        <v>24</v>
      </c>
      <c r="D6" s="19" t="s">
        <v>25</v>
      </c>
      <c r="E6" s="20" t="s">
        <v>26</v>
      </c>
      <c r="F6" s="21">
        <v>180</v>
      </c>
      <c r="G6" s="21">
        <v>16.8</v>
      </c>
      <c r="H6" s="21">
        <v>22</v>
      </c>
      <c r="I6" s="21">
        <v>22.1</v>
      </c>
      <c r="J6" s="21">
        <v>353.6</v>
      </c>
      <c r="K6" s="22" t="s">
        <v>27</v>
      </c>
      <c r="L6" s="21">
        <v>52.74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0.6</v>
      </c>
      <c r="H8" s="28">
        <v>0.2</v>
      </c>
      <c r="I8" s="28">
        <v>15.1</v>
      </c>
      <c r="J8" s="28">
        <v>65.400000000000006</v>
      </c>
      <c r="K8" s="29" t="s">
        <v>30</v>
      </c>
      <c r="L8" s="28">
        <v>9.84</v>
      </c>
    </row>
    <row r="9" spans="1:12" ht="25.5" x14ac:dyDescent="0.25">
      <c r="A9" s="23"/>
      <c r="B9" s="24"/>
      <c r="C9" s="25"/>
      <c r="D9" s="30" t="s">
        <v>31</v>
      </c>
      <c r="E9" s="27" t="s">
        <v>32</v>
      </c>
      <c r="F9" s="28">
        <v>50</v>
      </c>
      <c r="G9" s="28">
        <v>3.6</v>
      </c>
      <c r="H9" s="28">
        <v>0.4</v>
      </c>
      <c r="I9" s="31">
        <v>21.5</v>
      </c>
      <c r="J9" s="28">
        <v>104.5</v>
      </c>
      <c r="K9" s="29" t="s">
        <v>27</v>
      </c>
      <c r="L9" s="28">
        <v>3.83</v>
      </c>
    </row>
    <row r="10" spans="1:12" ht="15" x14ac:dyDescent="0.25">
      <c r="A10" s="23"/>
      <c r="B10" s="24"/>
      <c r="C10" s="25"/>
      <c r="D10" s="30"/>
      <c r="E10" s="27"/>
      <c r="F10" s="28"/>
      <c r="G10" s="28"/>
      <c r="H10" s="28"/>
      <c r="I10" s="28"/>
      <c r="J10" s="28"/>
      <c r="K10" s="29"/>
      <c r="L10" s="28"/>
    </row>
    <row r="11" spans="1:12" ht="25.5" x14ac:dyDescent="0.25">
      <c r="A11" s="23"/>
      <c r="B11" s="24"/>
      <c r="C11" s="25"/>
      <c r="D11" s="26"/>
      <c r="E11" s="27" t="s">
        <v>33</v>
      </c>
      <c r="F11" s="28">
        <v>60</v>
      </c>
      <c r="G11" s="28">
        <v>0.6</v>
      </c>
      <c r="H11" s="28">
        <v>3.1</v>
      </c>
      <c r="I11" s="28">
        <v>2.2999999999999998</v>
      </c>
      <c r="J11" s="28">
        <v>39.200000000000003</v>
      </c>
      <c r="K11" s="29">
        <v>9</v>
      </c>
      <c r="L11" s="28">
        <v>17.32</v>
      </c>
    </row>
    <row r="12" spans="1:12" ht="25.5" x14ac:dyDescent="0.25">
      <c r="A12" s="23"/>
      <c r="B12" s="24"/>
      <c r="C12" s="25"/>
      <c r="D12" s="26"/>
      <c r="E12" s="27" t="s">
        <v>34</v>
      </c>
      <c r="F12" s="28">
        <v>10</v>
      </c>
      <c r="G12" s="28">
        <v>0.1</v>
      </c>
      <c r="H12" s="28">
        <v>7.3</v>
      </c>
      <c r="I12" s="28">
        <v>0.1</v>
      </c>
      <c r="J12" s="28">
        <v>66.099999999999994</v>
      </c>
      <c r="K12" s="29" t="s">
        <v>35</v>
      </c>
      <c r="L12" s="28">
        <v>13.6</v>
      </c>
    </row>
    <row r="13" spans="1:12" ht="15" x14ac:dyDescent="0.25">
      <c r="A13" s="32"/>
      <c r="B13" s="33"/>
      <c r="C13" s="34"/>
      <c r="D13" s="35" t="s">
        <v>36</v>
      </c>
      <c r="E13" s="36"/>
      <c r="F13" s="37">
        <f>SUM(F6:F12)</f>
        <v>500</v>
      </c>
      <c r="G13" s="37">
        <f>SUM(G6:G12)</f>
        <v>21.700000000000006</v>
      </c>
      <c r="H13" s="37">
        <f>SUM(H6:H12)</f>
        <v>33</v>
      </c>
      <c r="I13" s="37">
        <f>SUM(I6:I12)</f>
        <v>61.1</v>
      </c>
      <c r="J13" s="37">
        <f>SUM(J6:J12)</f>
        <v>628.80000000000007</v>
      </c>
      <c r="K13" s="38"/>
      <c r="L13" s="37">
        <f>SUM(L6:L12)</f>
        <v>97.329999999999984</v>
      </c>
    </row>
    <row r="14" spans="1:12" ht="15" x14ac:dyDescent="0.25">
      <c r="A14" s="39">
        <f>A6</f>
        <v>1</v>
      </c>
      <c r="B14" s="40">
        <f>B6</f>
        <v>1</v>
      </c>
      <c r="C14" s="41" t="s">
        <v>37</v>
      </c>
      <c r="D14" s="30" t="s">
        <v>38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24"/>
      <c r="C15" s="25"/>
      <c r="D15" s="30" t="s">
        <v>39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24"/>
      <c r="C16" s="25"/>
      <c r="D16" s="30" t="s">
        <v>40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24"/>
      <c r="C17" s="25"/>
      <c r="D17" s="30" t="s">
        <v>41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24"/>
      <c r="C18" s="25"/>
      <c r="D18" s="30" t="s">
        <v>42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24"/>
      <c r="C19" s="25"/>
      <c r="D19" s="30" t="s">
        <v>43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24"/>
      <c r="C20" s="25"/>
      <c r="D20" s="30" t="s">
        <v>44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24"/>
      <c r="C21" s="25"/>
      <c r="D21" s="2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24"/>
      <c r="C22" s="25"/>
      <c r="D22" s="2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32"/>
      <c r="B23" s="33"/>
      <c r="C23" s="34"/>
      <c r="D23" s="35" t="s">
        <v>36</v>
      </c>
      <c r="E23" s="36"/>
      <c r="F23" s="37">
        <f>SUM(F14:F22)</f>
        <v>0</v>
      </c>
      <c r="G23" s="37">
        <f t="shared" ref="G23:J23" si="0">SUM(G14:G22)</f>
        <v>0</v>
      </c>
      <c r="H23" s="37">
        <f t="shared" si="0"/>
        <v>0</v>
      </c>
      <c r="I23" s="37">
        <f t="shared" si="0"/>
        <v>0</v>
      </c>
      <c r="J23" s="37">
        <f t="shared" si="0"/>
        <v>0</v>
      </c>
      <c r="K23" s="38"/>
      <c r="L23" s="37">
        <f>SUM(L14:L22)</f>
        <v>0</v>
      </c>
    </row>
    <row r="24" spans="1:12" ht="15" x14ac:dyDescent="0.2">
      <c r="A24" s="45">
        <f>A6</f>
        <v>1</v>
      </c>
      <c r="B24" s="46">
        <f>B6</f>
        <v>1</v>
      </c>
      <c r="C24" s="68" t="s">
        <v>45</v>
      </c>
      <c r="D24" s="69"/>
      <c r="E24" s="47"/>
      <c r="F24" s="48">
        <f>F13+F23</f>
        <v>500</v>
      </c>
      <c r="G24" s="48">
        <f t="shared" ref="G24:J24" si="1">G13+G23</f>
        <v>21.700000000000006</v>
      </c>
      <c r="H24" s="48">
        <f t="shared" si="1"/>
        <v>33</v>
      </c>
      <c r="I24" s="48">
        <f t="shared" si="1"/>
        <v>61.1</v>
      </c>
      <c r="J24" s="48">
        <f t="shared" si="1"/>
        <v>628.80000000000007</v>
      </c>
      <c r="K24" s="49"/>
      <c r="L24" s="48">
        <f>L13+L23</f>
        <v>97.329999999999984</v>
      </c>
    </row>
    <row r="25" spans="1:12" ht="25.5" x14ac:dyDescent="0.25">
      <c r="A25" s="50">
        <v>1</v>
      </c>
      <c r="B25" s="24">
        <v>2</v>
      </c>
      <c r="C25" s="18" t="s">
        <v>24</v>
      </c>
      <c r="D25" s="19" t="s">
        <v>25</v>
      </c>
      <c r="E25" s="51" t="s">
        <v>46</v>
      </c>
      <c r="F25" s="21">
        <v>200</v>
      </c>
      <c r="G25" s="21">
        <v>4.3</v>
      </c>
      <c r="H25" s="21">
        <v>6.5</v>
      </c>
      <c r="I25" s="21">
        <v>4.0999999999999996</v>
      </c>
      <c r="J25" s="21">
        <v>91.8</v>
      </c>
      <c r="K25" s="52" t="s">
        <v>47</v>
      </c>
      <c r="L25" s="53">
        <v>20.55</v>
      </c>
    </row>
    <row r="26" spans="1:12" ht="15" x14ac:dyDescent="0.25">
      <c r="A26" s="50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25.5" x14ac:dyDescent="0.25">
      <c r="A27" s="50"/>
      <c r="B27" s="24"/>
      <c r="C27" s="25"/>
      <c r="D27" s="30" t="s">
        <v>28</v>
      </c>
      <c r="E27" s="27" t="s">
        <v>48</v>
      </c>
      <c r="F27" s="28">
        <v>200</v>
      </c>
      <c r="G27" s="28">
        <v>0.2</v>
      </c>
      <c r="H27" s="28">
        <v>0.1</v>
      </c>
      <c r="I27" s="28">
        <v>6.6</v>
      </c>
      <c r="J27" s="28">
        <v>27.9</v>
      </c>
      <c r="K27" s="29" t="s">
        <v>49</v>
      </c>
      <c r="L27" s="28">
        <v>3.48</v>
      </c>
    </row>
    <row r="28" spans="1:12" ht="25.5" x14ac:dyDescent="0.25">
      <c r="A28" s="50"/>
      <c r="B28" s="24"/>
      <c r="C28" s="25"/>
      <c r="D28" s="30" t="s">
        <v>31</v>
      </c>
      <c r="E28" s="27" t="s">
        <v>32</v>
      </c>
      <c r="F28" s="28">
        <v>40</v>
      </c>
      <c r="G28" s="28">
        <v>2.8</v>
      </c>
      <c r="H28" s="28">
        <v>0.4</v>
      </c>
      <c r="I28" s="28">
        <v>16.5</v>
      </c>
      <c r="J28" s="28">
        <v>81.099999999999994</v>
      </c>
      <c r="K28" s="29" t="s">
        <v>27</v>
      </c>
      <c r="L28" s="28">
        <v>3.5</v>
      </c>
    </row>
    <row r="29" spans="1:12" ht="25.5" x14ac:dyDescent="0.25">
      <c r="A29" s="50"/>
      <c r="B29" s="24"/>
      <c r="C29" s="25"/>
      <c r="D29" s="30"/>
      <c r="E29" s="27" t="s">
        <v>50</v>
      </c>
      <c r="F29" s="28">
        <v>20</v>
      </c>
      <c r="G29" s="28">
        <v>4.5999999999999996</v>
      </c>
      <c r="H29" s="28">
        <v>5.9</v>
      </c>
      <c r="I29" s="28">
        <v>0</v>
      </c>
      <c r="J29" s="28">
        <v>71.7</v>
      </c>
      <c r="K29" s="29" t="s">
        <v>51</v>
      </c>
      <c r="L29" s="28">
        <v>18.18</v>
      </c>
    </row>
    <row r="30" spans="1:12" ht="15" x14ac:dyDescent="0.25">
      <c r="A30" s="50"/>
      <c r="B30" s="24"/>
      <c r="C30" s="25"/>
      <c r="D30" s="26"/>
      <c r="E30" s="27" t="s">
        <v>52</v>
      </c>
      <c r="F30" s="28">
        <v>50</v>
      </c>
      <c r="G30" s="28">
        <v>3.8</v>
      </c>
      <c r="H30" s="28">
        <v>4.9000000000000004</v>
      </c>
      <c r="I30" s="28">
        <v>37.200000000000003</v>
      </c>
      <c r="J30" s="28">
        <v>207.9</v>
      </c>
      <c r="K30" s="29" t="s">
        <v>27</v>
      </c>
      <c r="L30" s="28">
        <v>12.5</v>
      </c>
    </row>
    <row r="31" spans="1:12" ht="15" x14ac:dyDescent="0.25">
      <c r="A31" s="50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54"/>
      <c r="B32" s="33"/>
      <c r="C32" s="34"/>
      <c r="D32" s="35" t="s">
        <v>36</v>
      </c>
      <c r="E32" s="36"/>
      <c r="F32" s="37">
        <f>SUM(F25:F31)</f>
        <v>510</v>
      </c>
      <c r="G32" s="37">
        <f>SUM(G25:G31)</f>
        <v>15.7</v>
      </c>
      <c r="H32" s="37">
        <f>SUM(H25:H31)</f>
        <v>17.8</v>
      </c>
      <c r="I32" s="37">
        <f>SUM(I25:I31)</f>
        <v>64.400000000000006</v>
      </c>
      <c r="J32" s="37">
        <f>SUM(J25:J31)</f>
        <v>480.4</v>
      </c>
      <c r="K32" s="38"/>
      <c r="L32" s="37">
        <f>SUM(L25:L31)</f>
        <v>58.21</v>
      </c>
    </row>
    <row r="33" spans="1:12" ht="15" x14ac:dyDescent="0.25">
      <c r="A33" s="40">
        <f>A25</f>
        <v>1</v>
      </c>
      <c r="B33" s="40">
        <f>B25</f>
        <v>2</v>
      </c>
      <c r="C33" s="41" t="s">
        <v>37</v>
      </c>
      <c r="D33" s="30" t="s">
        <v>38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50"/>
      <c r="B34" s="24"/>
      <c r="C34" s="25"/>
      <c r="D34" s="30" t="s">
        <v>39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50"/>
      <c r="B35" s="24"/>
      <c r="C35" s="25"/>
      <c r="D35" s="30" t="s">
        <v>40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50"/>
      <c r="B36" s="24"/>
      <c r="C36" s="25"/>
      <c r="D36" s="30" t="s">
        <v>41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50"/>
      <c r="B37" s="24"/>
      <c r="C37" s="25"/>
      <c r="D37" s="30" t="s">
        <v>42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50"/>
      <c r="B38" s="24"/>
      <c r="C38" s="25"/>
      <c r="D38" s="30" t="s">
        <v>43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50"/>
      <c r="B39" s="24"/>
      <c r="C39" s="25"/>
      <c r="D39" s="30" t="s">
        <v>44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50"/>
      <c r="B40" s="24"/>
      <c r="C40" s="25"/>
      <c r="D40" s="2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50"/>
      <c r="B41" s="24"/>
      <c r="C41" s="25"/>
      <c r="D41" s="2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54"/>
      <c r="B42" s="33"/>
      <c r="C42" s="34"/>
      <c r="D42" s="35" t="s">
        <v>36</v>
      </c>
      <c r="E42" s="36"/>
      <c r="F42" s="37">
        <f>SUM(F33:F41)</f>
        <v>0</v>
      </c>
      <c r="G42" s="37">
        <f>SUM(G33:G41)</f>
        <v>0</v>
      </c>
      <c r="H42" s="37">
        <f>SUM(H33:H41)</f>
        <v>0</v>
      </c>
      <c r="I42" s="37">
        <f>SUM(I33:I41)</f>
        <v>0</v>
      </c>
      <c r="J42" s="37">
        <f t="shared" ref="J42:L42" si="2">SUM(J33:J41)</f>
        <v>0</v>
      </c>
      <c r="K42" s="38"/>
      <c r="L42" s="37">
        <f t="shared" si="2"/>
        <v>0</v>
      </c>
    </row>
    <row r="43" spans="1:12" ht="15.75" customHeight="1" x14ac:dyDescent="0.2">
      <c r="A43" s="55">
        <f>A25</f>
        <v>1</v>
      </c>
      <c r="B43" s="55">
        <f>B25</f>
        <v>2</v>
      </c>
      <c r="C43" s="68" t="s">
        <v>45</v>
      </c>
      <c r="D43" s="69"/>
      <c r="E43" s="47"/>
      <c r="F43" s="48">
        <f>F32+F42</f>
        <v>510</v>
      </c>
      <c r="G43" s="48">
        <f>G32+G42</f>
        <v>15.7</v>
      </c>
      <c r="H43" s="48">
        <f>H32+H42</f>
        <v>17.8</v>
      </c>
      <c r="I43" s="48">
        <f>I32+I42</f>
        <v>64.400000000000006</v>
      </c>
      <c r="J43" s="48">
        <f t="shared" ref="J43:L43" si="3">J32+J42</f>
        <v>480.4</v>
      </c>
      <c r="K43" s="48"/>
      <c r="L43" s="48">
        <f t="shared" si="3"/>
        <v>58.21</v>
      </c>
    </row>
    <row r="44" spans="1:12" ht="15" x14ac:dyDescent="0.25">
      <c r="A44" s="16">
        <v>1</v>
      </c>
      <c r="B44" s="17">
        <v>3</v>
      </c>
      <c r="C44" s="18" t="s">
        <v>24</v>
      </c>
      <c r="D44" s="19" t="s">
        <v>25</v>
      </c>
      <c r="E44" s="51" t="s">
        <v>53</v>
      </c>
      <c r="F44" s="21">
        <v>180</v>
      </c>
      <c r="G44" s="21">
        <v>15.2</v>
      </c>
      <c r="H44" s="21">
        <v>21.6</v>
      </c>
      <c r="I44" s="21">
        <v>3.9</v>
      </c>
      <c r="J44" s="21">
        <v>270.60000000000002</v>
      </c>
      <c r="K44" s="22" t="s">
        <v>54</v>
      </c>
      <c r="L44" s="21">
        <v>60.06</v>
      </c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25.5" x14ac:dyDescent="0.25">
      <c r="A46" s="23"/>
      <c r="B46" s="24"/>
      <c r="C46" s="25"/>
      <c r="D46" s="30" t="s">
        <v>28</v>
      </c>
      <c r="E46" s="27" t="s">
        <v>55</v>
      </c>
      <c r="F46" s="28">
        <v>200</v>
      </c>
      <c r="G46" s="28">
        <v>4</v>
      </c>
      <c r="H46" s="28">
        <v>3.1</v>
      </c>
      <c r="I46" s="28">
        <v>14.9</v>
      </c>
      <c r="J46" s="28">
        <v>103.9</v>
      </c>
      <c r="K46" s="56" t="s">
        <v>56</v>
      </c>
      <c r="L46" s="28">
        <v>14.4</v>
      </c>
    </row>
    <row r="47" spans="1:12" ht="25.5" x14ac:dyDescent="0.25">
      <c r="A47" s="23"/>
      <c r="B47" s="24"/>
      <c r="C47" s="25"/>
      <c r="D47" s="30" t="s">
        <v>31</v>
      </c>
      <c r="E47" s="27" t="s">
        <v>57</v>
      </c>
      <c r="F47" s="28">
        <v>60</v>
      </c>
      <c r="G47" s="28">
        <v>4.3</v>
      </c>
      <c r="H47" s="28">
        <v>0.6</v>
      </c>
      <c r="I47" s="28">
        <v>24.8</v>
      </c>
      <c r="J47" s="28">
        <v>121.5</v>
      </c>
      <c r="K47" s="29" t="s">
        <v>27</v>
      </c>
      <c r="L47" s="28">
        <v>5.25</v>
      </c>
    </row>
    <row r="48" spans="1:12" ht="15" x14ac:dyDescent="0.25">
      <c r="A48" s="23"/>
      <c r="B48" s="24"/>
      <c r="C48" s="25"/>
      <c r="D48" s="30"/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57" t="s">
        <v>58</v>
      </c>
      <c r="F49" s="28">
        <v>30</v>
      </c>
      <c r="G49" s="31">
        <v>0.9</v>
      </c>
      <c r="H49" s="28">
        <v>0.1</v>
      </c>
      <c r="I49" s="31">
        <v>1.8</v>
      </c>
      <c r="J49" s="28">
        <v>11.1</v>
      </c>
      <c r="K49" s="58" t="s">
        <v>59</v>
      </c>
      <c r="L49" s="28">
        <v>6.75</v>
      </c>
    </row>
    <row r="50" spans="1:12" ht="15" x14ac:dyDescent="0.25">
      <c r="A50" s="23"/>
      <c r="B50" s="24"/>
      <c r="C50" s="25"/>
      <c r="D50" s="26"/>
      <c r="E50" s="27" t="s">
        <v>60</v>
      </c>
      <c r="F50" s="28">
        <v>30</v>
      </c>
      <c r="G50" s="28">
        <v>10.199999999999999</v>
      </c>
      <c r="H50" s="28">
        <v>5.0999999999999996</v>
      </c>
      <c r="I50" s="28">
        <v>0</v>
      </c>
      <c r="J50" s="28">
        <v>86.7</v>
      </c>
      <c r="K50" s="29" t="s">
        <v>27</v>
      </c>
      <c r="L50" s="28">
        <v>12.18</v>
      </c>
    </row>
    <row r="51" spans="1:12" ht="15" x14ac:dyDescent="0.25">
      <c r="A51" s="32"/>
      <c r="B51" s="33"/>
      <c r="C51" s="34"/>
      <c r="D51" s="35" t="s">
        <v>36</v>
      </c>
      <c r="E51" s="36"/>
      <c r="F51" s="37">
        <f>SUM(F44:F50)</f>
        <v>500</v>
      </c>
      <c r="G51" s="37">
        <f>SUM(G44:G50)</f>
        <v>34.599999999999994</v>
      </c>
      <c r="H51" s="37">
        <f>SUM(H44:H50)</f>
        <v>30.500000000000007</v>
      </c>
      <c r="I51" s="37">
        <f>SUM(I44:I50)</f>
        <v>45.4</v>
      </c>
      <c r="J51" s="37">
        <f>SUM(J44:J50)</f>
        <v>593.80000000000007</v>
      </c>
      <c r="K51" s="38"/>
      <c r="L51" s="37">
        <f>SUM(L44:L50)</f>
        <v>98.640000000000015</v>
      </c>
    </row>
    <row r="52" spans="1:12" ht="15" x14ac:dyDescent="0.25">
      <c r="A52" s="39">
        <f>A44</f>
        <v>1</v>
      </c>
      <c r="B52" s="40">
        <f>B44</f>
        <v>3</v>
      </c>
      <c r="C52" s="41" t="s">
        <v>37</v>
      </c>
      <c r="D52" s="30" t="s">
        <v>38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24"/>
      <c r="C53" s="25"/>
      <c r="D53" s="30" t="s">
        <v>39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24"/>
      <c r="C54" s="25"/>
      <c r="D54" s="30" t="s">
        <v>40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24"/>
      <c r="C55" s="25"/>
      <c r="D55" s="30" t="s">
        <v>41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24"/>
      <c r="C56" s="25"/>
      <c r="D56" s="30" t="s">
        <v>42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24"/>
      <c r="C57" s="25"/>
      <c r="D57" s="30" t="s">
        <v>43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24"/>
      <c r="C58" s="25"/>
      <c r="D58" s="30" t="s">
        <v>44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24"/>
      <c r="C59" s="25"/>
      <c r="D59" s="2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24"/>
      <c r="C60" s="25"/>
      <c r="D60" s="2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32"/>
      <c r="B61" s="33"/>
      <c r="C61" s="34"/>
      <c r="D61" s="35" t="s">
        <v>36</v>
      </c>
      <c r="E61" s="36"/>
      <c r="F61" s="37">
        <f>SUM(F52:F60)</f>
        <v>0</v>
      </c>
      <c r="G61" s="37">
        <f>SUM(G52:G60)</f>
        <v>0</v>
      </c>
      <c r="H61" s="37">
        <f>SUM(H52:H60)</f>
        <v>0</v>
      </c>
      <c r="I61" s="37">
        <f>SUM(I52:I60)</f>
        <v>0</v>
      </c>
      <c r="J61" s="37">
        <f t="shared" ref="J61:L61" si="4">SUM(J52:J60)</f>
        <v>0</v>
      </c>
      <c r="K61" s="38"/>
      <c r="L61" s="37">
        <f t="shared" si="4"/>
        <v>0</v>
      </c>
    </row>
    <row r="62" spans="1:12" ht="15.75" customHeight="1" x14ac:dyDescent="0.2">
      <c r="A62" s="45">
        <f>A44</f>
        <v>1</v>
      </c>
      <c r="B62" s="46">
        <f>B44</f>
        <v>3</v>
      </c>
      <c r="C62" s="68" t="s">
        <v>45</v>
      </c>
      <c r="D62" s="69"/>
      <c r="E62" s="47"/>
      <c r="F62" s="48">
        <f>F51+F61</f>
        <v>500</v>
      </c>
      <c r="G62" s="48">
        <f>G51+G61</f>
        <v>34.599999999999994</v>
      </c>
      <c r="H62" s="48">
        <f>H51+H61</f>
        <v>30.500000000000007</v>
      </c>
      <c r="I62" s="48">
        <f>I51+I61</f>
        <v>45.4</v>
      </c>
      <c r="J62" s="48">
        <f t="shared" ref="J62:L62" si="5">J51+J61</f>
        <v>593.80000000000007</v>
      </c>
      <c r="K62" s="48"/>
      <c r="L62" s="48">
        <f t="shared" si="5"/>
        <v>98.640000000000015</v>
      </c>
    </row>
    <row r="63" spans="1:12" ht="51" x14ac:dyDescent="0.25">
      <c r="A63" s="16">
        <v>1</v>
      </c>
      <c r="B63" s="17">
        <v>4</v>
      </c>
      <c r="C63" s="18" t="s">
        <v>24</v>
      </c>
      <c r="D63" s="19" t="s">
        <v>25</v>
      </c>
      <c r="E63" s="51" t="s">
        <v>61</v>
      </c>
      <c r="F63" s="21">
        <v>260</v>
      </c>
      <c r="G63" s="21">
        <v>16.100000000000001</v>
      </c>
      <c r="H63" s="21">
        <v>13.6</v>
      </c>
      <c r="I63" s="21">
        <v>41.3</v>
      </c>
      <c r="J63" s="21">
        <v>352.3</v>
      </c>
      <c r="K63" s="22" t="s">
        <v>62</v>
      </c>
      <c r="L63" s="21">
        <v>52.77</v>
      </c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25.5" x14ac:dyDescent="0.25">
      <c r="A65" s="23"/>
      <c r="B65" s="24"/>
      <c r="C65" s="25"/>
      <c r="D65" s="30" t="s">
        <v>28</v>
      </c>
      <c r="E65" s="27" t="s">
        <v>63</v>
      </c>
      <c r="F65" s="28">
        <v>200</v>
      </c>
      <c r="G65" s="28">
        <v>0.5</v>
      </c>
      <c r="H65" s="28">
        <v>0</v>
      </c>
      <c r="I65" s="28">
        <v>19.8</v>
      </c>
      <c r="J65" s="28">
        <v>81</v>
      </c>
      <c r="K65" s="29" t="s">
        <v>64</v>
      </c>
      <c r="L65" s="28">
        <v>8.1999999999999993</v>
      </c>
    </row>
    <row r="66" spans="1:12" ht="25.5" x14ac:dyDescent="0.25">
      <c r="A66" s="23"/>
      <c r="B66" s="24"/>
      <c r="C66" s="25"/>
      <c r="D66" s="30" t="s">
        <v>31</v>
      </c>
      <c r="E66" s="27" t="s">
        <v>32</v>
      </c>
      <c r="F66" s="28">
        <v>50</v>
      </c>
      <c r="G66" s="28">
        <v>3.6</v>
      </c>
      <c r="H66" s="28">
        <v>0.4</v>
      </c>
      <c r="I66" s="28">
        <v>21.5</v>
      </c>
      <c r="J66" s="28">
        <v>104.5</v>
      </c>
      <c r="K66" s="29" t="s">
        <v>27</v>
      </c>
      <c r="L66" s="28">
        <v>4.3</v>
      </c>
    </row>
    <row r="67" spans="1:12" ht="15" x14ac:dyDescent="0.25">
      <c r="A67" s="23"/>
      <c r="B67" s="24"/>
      <c r="C67" s="25"/>
      <c r="D67" s="30" t="s">
        <v>65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2"/>
      <c r="B70" s="33"/>
      <c r="C70" s="34"/>
      <c r="D70" s="35" t="s">
        <v>36</v>
      </c>
      <c r="E70" s="36"/>
      <c r="F70" s="37">
        <f>SUM(F63:F69)</f>
        <v>510</v>
      </c>
      <c r="G70" s="37">
        <f>SUM(G63:G69)</f>
        <v>20.200000000000003</v>
      </c>
      <c r="H70" s="37">
        <f>SUM(H63:H69)</f>
        <v>14</v>
      </c>
      <c r="I70" s="37">
        <f>SUM(I63:I69)</f>
        <v>82.6</v>
      </c>
      <c r="J70" s="37">
        <f>SUM(J63:J69)</f>
        <v>537.79999999999995</v>
      </c>
      <c r="K70" s="38"/>
      <c r="L70" s="37">
        <f>SUM(L63:L69)</f>
        <v>65.27</v>
      </c>
    </row>
    <row r="71" spans="1:12" ht="15" x14ac:dyDescent="0.25">
      <c r="A71" s="39">
        <f>A63</f>
        <v>1</v>
      </c>
      <c r="B71" s="40">
        <f>B63</f>
        <v>4</v>
      </c>
      <c r="C71" s="41" t="s">
        <v>37</v>
      </c>
      <c r="D71" s="30" t="s">
        <v>38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24"/>
      <c r="C72" s="25"/>
      <c r="D72" s="30" t="s">
        <v>39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24"/>
      <c r="C73" s="25"/>
      <c r="D73" s="30" t="s">
        <v>40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24"/>
      <c r="C74" s="25"/>
      <c r="D74" s="30" t="s">
        <v>41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24"/>
      <c r="C75" s="25"/>
      <c r="D75" s="30" t="s">
        <v>42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24"/>
      <c r="C76" s="25"/>
      <c r="D76" s="30" t="s">
        <v>43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24"/>
      <c r="C77" s="25"/>
      <c r="D77" s="30" t="s">
        <v>44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24"/>
      <c r="C78" s="25"/>
      <c r="D78" s="2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24"/>
      <c r="C79" s="25"/>
      <c r="D79" s="2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32"/>
      <c r="B80" s="33"/>
      <c r="C80" s="34"/>
      <c r="D80" s="35" t="s">
        <v>36</v>
      </c>
      <c r="E80" s="36"/>
      <c r="F80" s="37">
        <f>SUM(F71:F79)</f>
        <v>0</v>
      </c>
      <c r="G80" s="37">
        <f>SUM(G71:G79)</f>
        <v>0</v>
      </c>
      <c r="H80" s="37">
        <f>SUM(H71:H79)</f>
        <v>0</v>
      </c>
      <c r="I80" s="37">
        <f>SUM(I71:I79)</f>
        <v>0</v>
      </c>
      <c r="J80" s="37">
        <f t="shared" ref="J80:L80" si="6">SUM(J71:J79)</f>
        <v>0</v>
      </c>
      <c r="K80" s="38"/>
      <c r="L80" s="37">
        <f t="shared" si="6"/>
        <v>0</v>
      </c>
    </row>
    <row r="81" spans="1:12" ht="15.75" customHeight="1" x14ac:dyDescent="0.2">
      <c r="A81" s="45">
        <f>A63</f>
        <v>1</v>
      </c>
      <c r="B81" s="46">
        <f>B63</f>
        <v>4</v>
      </c>
      <c r="C81" s="68" t="s">
        <v>45</v>
      </c>
      <c r="D81" s="69"/>
      <c r="E81" s="47"/>
      <c r="F81" s="48">
        <f>F70+F80</f>
        <v>510</v>
      </c>
      <c r="G81" s="48">
        <f>G70+G80</f>
        <v>20.200000000000003</v>
      </c>
      <c r="H81" s="48">
        <f>H70+H80</f>
        <v>14</v>
      </c>
      <c r="I81" s="48">
        <f>I70+I80</f>
        <v>82.6</v>
      </c>
      <c r="J81" s="48">
        <f t="shared" ref="J81:L81" si="7">J70+J80</f>
        <v>537.79999999999995</v>
      </c>
      <c r="K81" s="48"/>
      <c r="L81" s="48">
        <f t="shared" si="7"/>
        <v>65.27</v>
      </c>
    </row>
    <row r="82" spans="1:12" ht="51" x14ac:dyDescent="0.25">
      <c r="A82" s="16">
        <v>1</v>
      </c>
      <c r="B82" s="17">
        <v>5</v>
      </c>
      <c r="C82" s="18" t="s">
        <v>24</v>
      </c>
      <c r="D82" s="19" t="s">
        <v>25</v>
      </c>
      <c r="E82" s="51" t="s">
        <v>66</v>
      </c>
      <c r="F82" s="21">
        <v>280</v>
      </c>
      <c r="G82" s="21">
        <v>15.5</v>
      </c>
      <c r="H82" s="21">
        <v>15</v>
      </c>
      <c r="I82" s="21">
        <v>24.7</v>
      </c>
      <c r="J82" s="21">
        <v>295</v>
      </c>
      <c r="K82" s="22" t="s">
        <v>67</v>
      </c>
      <c r="L82" s="21">
        <v>57.26</v>
      </c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25.5" x14ac:dyDescent="0.25">
      <c r="A84" s="23"/>
      <c r="B84" s="24"/>
      <c r="C84" s="25"/>
      <c r="D84" s="30" t="s">
        <v>28</v>
      </c>
      <c r="E84" s="27" t="s">
        <v>29</v>
      </c>
      <c r="F84" s="28">
        <v>200</v>
      </c>
      <c r="G84" s="28">
        <v>0.6</v>
      </c>
      <c r="H84" s="28">
        <v>0.2</v>
      </c>
      <c r="I84" s="28">
        <v>15.1</v>
      </c>
      <c r="J84" s="29">
        <v>65.400000000000006</v>
      </c>
      <c r="K84" s="29" t="s">
        <v>68</v>
      </c>
      <c r="L84" s="28">
        <v>10.09</v>
      </c>
    </row>
    <row r="85" spans="1:12" ht="25.5" x14ac:dyDescent="0.25">
      <c r="A85" s="23"/>
      <c r="B85" s="24"/>
      <c r="C85" s="25"/>
      <c r="D85" s="30" t="s">
        <v>31</v>
      </c>
      <c r="E85" s="27" t="s">
        <v>32</v>
      </c>
      <c r="F85" s="31">
        <v>60</v>
      </c>
      <c r="G85" s="28">
        <v>4.3</v>
      </c>
      <c r="H85" s="31">
        <v>0.6</v>
      </c>
      <c r="I85" s="28">
        <v>24.8</v>
      </c>
      <c r="J85" s="31">
        <v>121.5</v>
      </c>
      <c r="K85" s="58" t="s">
        <v>27</v>
      </c>
      <c r="L85" s="28">
        <v>5.25</v>
      </c>
    </row>
    <row r="86" spans="1:12" ht="15" x14ac:dyDescent="0.25">
      <c r="A86" s="23"/>
      <c r="B86" s="24"/>
      <c r="C86" s="25"/>
      <c r="D86" s="30" t="s">
        <v>65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2"/>
      <c r="B89" s="33"/>
      <c r="C89" s="34"/>
      <c r="D89" s="35" t="s">
        <v>36</v>
      </c>
      <c r="E89" s="36"/>
      <c r="F89" s="37">
        <f>SUM(F82:F88)</f>
        <v>540</v>
      </c>
      <c r="G89" s="37">
        <f>SUM(G82:G88)</f>
        <v>20.400000000000002</v>
      </c>
      <c r="H89" s="37">
        <f>SUM(H82:H88)</f>
        <v>15.799999999999999</v>
      </c>
      <c r="I89" s="37">
        <f>SUM(I82:I88)</f>
        <v>64.599999999999994</v>
      </c>
      <c r="J89" s="37">
        <f t="shared" ref="J89:L89" si="8">SUM(J82:J88)</f>
        <v>481.9</v>
      </c>
      <c r="K89" s="38"/>
      <c r="L89" s="37">
        <f t="shared" si="8"/>
        <v>72.599999999999994</v>
      </c>
    </row>
    <row r="90" spans="1:12" ht="15" x14ac:dyDescent="0.25">
      <c r="A90" s="39">
        <f>A82</f>
        <v>1</v>
      </c>
      <c r="B90" s="40">
        <f>B82</f>
        <v>5</v>
      </c>
      <c r="C90" s="41" t="s">
        <v>37</v>
      </c>
      <c r="D90" s="30" t="s">
        <v>38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24"/>
      <c r="C91" s="25"/>
      <c r="D91" s="30" t="s">
        <v>39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24"/>
      <c r="C92" s="25"/>
      <c r="D92" s="30" t="s">
        <v>40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24"/>
      <c r="C93" s="25"/>
      <c r="D93" s="30" t="s">
        <v>41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24"/>
      <c r="C94" s="25"/>
      <c r="D94" s="30" t="s">
        <v>42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24"/>
      <c r="C95" s="25"/>
      <c r="D95" s="30" t="s">
        <v>43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24"/>
      <c r="C96" s="25"/>
      <c r="D96" s="30" t="s">
        <v>44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24"/>
      <c r="C97" s="25"/>
      <c r="D97" s="2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24"/>
      <c r="C98" s="25"/>
      <c r="D98" s="2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32"/>
      <c r="B99" s="33"/>
      <c r="C99" s="34"/>
      <c r="D99" s="35" t="s">
        <v>36</v>
      </c>
      <c r="E99" s="36"/>
      <c r="F99" s="37">
        <f>SUM(F90:F98)</f>
        <v>0</v>
      </c>
      <c r="G99" s="37">
        <f>SUM(G90:G98)</f>
        <v>0</v>
      </c>
      <c r="H99" s="37">
        <f>SUM(H90:H98)</f>
        <v>0</v>
      </c>
      <c r="I99" s="37">
        <f>SUM(I90:I98)</f>
        <v>0</v>
      </c>
      <c r="J99" s="37">
        <f t="shared" ref="J99:L99" si="9">SUM(J90:J98)</f>
        <v>0</v>
      </c>
      <c r="K99" s="38"/>
      <c r="L99" s="37">
        <f t="shared" si="9"/>
        <v>0</v>
      </c>
    </row>
    <row r="100" spans="1:12" ht="15.75" customHeight="1" x14ac:dyDescent="0.2">
      <c r="A100" s="45">
        <f>A82</f>
        <v>1</v>
      </c>
      <c r="B100" s="46">
        <f>B82</f>
        <v>5</v>
      </c>
      <c r="C100" s="68" t="s">
        <v>45</v>
      </c>
      <c r="D100" s="69"/>
      <c r="E100" s="47"/>
      <c r="F100" s="48">
        <f>F89+F99</f>
        <v>540</v>
      </c>
      <c r="G100" s="48">
        <f>G89+G99</f>
        <v>20.400000000000002</v>
      </c>
      <c r="H100" s="48">
        <f>H89+H99</f>
        <v>15.799999999999999</v>
      </c>
      <c r="I100" s="48">
        <f>I89+I99</f>
        <v>64.599999999999994</v>
      </c>
      <c r="J100" s="48">
        <f t="shared" ref="J100:L100" si="10">J89+J99</f>
        <v>481.9</v>
      </c>
      <c r="K100" s="48"/>
      <c r="L100" s="48">
        <f t="shared" si="10"/>
        <v>72.599999999999994</v>
      </c>
    </row>
    <row r="101" spans="1:12" ht="15" x14ac:dyDescent="0.25">
      <c r="A101" s="16">
        <v>1</v>
      </c>
      <c r="B101" s="17">
        <v>6</v>
      </c>
      <c r="C101" s="18" t="s">
        <v>24</v>
      </c>
      <c r="D101" s="19" t="s">
        <v>25</v>
      </c>
      <c r="E101" s="51" t="s">
        <v>69</v>
      </c>
      <c r="F101" s="21">
        <v>200</v>
      </c>
      <c r="G101" s="21">
        <v>22.6</v>
      </c>
      <c r="H101" s="59">
        <v>45727</v>
      </c>
      <c r="I101" s="21">
        <v>29.5</v>
      </c>
      <c r="J101" s="21">
        <v>309.60000000000002</v>
      </c>
      <c r="K101" s="22" t="s">
        <v>27</v>
      </c>
      <c r="L101" s="21">
        <v>36.01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25.5" x14ac:dyDescent="0.25">
      <c r="A103" s="23"/>
      <c r="B103" s="24"/>
      <c r="C103" s="25"/>
      <c r="D103" s="30" t="s">
        <v>28</v>
      </c>
      <c r="E103" s="27" t="s">
        <v>70</v>
      </c>
      <c r="F103" s="28">
        <v>200</v>
      </c>
      <c r="G103" s="28">
        <v>0.2</v>
      </c>
      <c r="H103" s="28">
        <v>0.1</v>
      </c>
      <c r="I103" s="28">
        <v>9.9</v>
      </c>
      <c r="J103" s="28">
        <v>41.6</v>
      </c>
      <c r="K103" s="29" t="s">
        <v>71</v>
      </c>
      <c r="L103" s="28">
        <v>8.7799999999999994</v>
      </c>
    </row>
    <row r="104" spans="1:12" ht="25.5" x14ac:dyDescent="0.25">
      <c r="A104" s="23"/>
      <c r="B104" s="24"/>
      <c r="C104" s="25"/>
      <c r="D104" s="30" t="s">
        <v>31</v>
      </c>
      <c r="E104" s="27" t="s">
        <v>32</v>
      </c>
      <c r="F104" s="31">
        <v>50</v>
      </c>
      <c r="G104" s="28">
        <v>3.6</v>
      </c>
      <c r="H104" s="31">
        <v>0.4</v>
      </c>
      <c r="I104" s="28">
        <v>21.5</v>
      </c>
      <c r="J104" s="31">
        <v>104.5</v>
      </c>
      <c r="K104" s="58" t="s">
        <v>27</v>
      </c>
      <c r="L104" s="28">
        <v>4.3</v>
      </c>
    </row>
    <row r="105" spans="1:12" ht="15" x14ac:dyDescent="0.25">
      <c r="A105" s="23"/>
      <c r="B105" s="24"/>
      <c r="C105" s="25"/>
      <c r="D105" s="30" t="s">
        <v>65</v>
      </c>
      <c r="E105" s="27" t="s">
        <v>72</v>
      </c>
      <c r="F105" s="28">
        <v>90</v>
      </c>
      <c r="G105" s="28" t="s">
        <v>73</v>
      </c>
      <c r="H105" s="28">
        <v>0.4</v>
      </c>
      <c r="I105" s="31">
        <v>8.8000000000000007</v>
      </c>
      <c r="J105" s="28">
        <v>40</v>
      </c>
      <c r="K105" s="29" t="s">
        <v>27</v>
      </c>
      <c r="L105" s="28">
        <v>16.829999999999998</v>
      </c>
    </row>
    <row r="106" spans="1:12" ht="25.5" x14ac:dyDescent="0.25">
      <c r="A106" s="23"/>
      <c r="B106" s="24"/>
      <c r="C106" s="25"/>
      <c r="D106" s="26"/>
      <c r="E106" s="27" t="s">
        <v>74</v>
      </c>
      <c r="F106" s="28">
        <v>10</v>
      </c>
      <c r="G106" s="28">
        <v>0.1</v>
      </c>
      <c r="H106" s="28">
        <v>7.3</v>
      </c>
      <c r="I106" s="28">
        <v>0.1</v>
      </c>
      <c r="J106" s="28">
        <v>66.099999999999994</v>
      </c>
      <c r="K106" s="29" t="s">
        <v>35</v>
      </c>
      <c r="L106" s="28">
        <v>13.6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2"/>
      <c r="B108" s="33"/>
      <c r="C108" s="34"/>
      <c r="D108" s="35" t="s">
        <v>36</v>
      </c>
      <c r="E108" s="36"/>
      <c r="F108" s="37">
        <f>SUM(F101:F107)</f>
        <v>550</v>
      </c>
      <c r="G108" s="37">
        <f t="shared" ref="G108:J108" si="11">SUM(G101:G107)</f>
        <v>26.500000000000004</v>
      </c>
      <c r="H108" s="37">
        <f t="shared" si="11"/>
        <v>45735.200000000004</v>
      </c>
      <c r="I108" s="37">
        <f t="shared" si="11"/>
        <v>69.8</v>
      </c>
      <c r="J108" s="37">
        <f t="shared" si="11"/>
        <v>561.80000000000007</v>
      </c>
      <c r="K108" s="38"/>
      <c r="L108" s="37">
        <f>SUM(L101:L107)</f>
        <v>79.519999999999982</v>
      </c>
    </row>
    <row r="109" spans="1:12" ht="15" x14ac:dyDescent="0.25">
      <c r="A109" s="39">
        <f>A101</f>
        <v>1</v>
      </c>
      <c r="B109" s="40">
        <f>B101</f>
        <v>6</v>
      </c>
      <c r="C109" s="41" t="s">
        <v>37</v>
      </c>
      <c r="D109" s="30" t="s">
        <v>38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24"/>
      <c r="C110" s="25"/>
      <c r="D110" s="30" t="s">
        <v>39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24"/>
      <c r="C111" s="25"/>
      <c r="D111" s="30" t="s">
        <v>40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24"/>
      <c r="C112" s="25"/>
      <c r="D112" s="30" t="s">
        <v>41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24"/>
      <c r="C113" s="25"/>
      <c r="D113" s="30" t="s">
        <v>42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24"/>
      <c r="C114" s="25"/>
      <c r="D114" s="30" t="s">
        <v>43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24"/>
      <c r="C115" s="25"/>
      <c r="D115" s="30" t="s">
        <v>44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24"/>
      <c r="C116" s="25"/>
      <c r="D116" s="2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24"/>
      <c r="C117" s="25"/>
      <c r="D117" s="2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32"/>
      <c r="B118" s="33"/>
      <c r="C118" s="34"/>
      <c r="D118" s="35" t="s">
        <v>36</v>
      </c>
      <c r="E118" s="36"/>
      <c r="F118" s="37">
        <f>SUM(F109:F117)</f>
        <v>0</v>
      </c>
      <c r="G118" s="37">
        <f t="shared" ref="G118:J118" si="12">SUM(G109:G117)</f>
        <v>0</v>
      </c>
      <c r="H118" s="37">
        <f t="shared" si="12"/>
        <v>0</v>
      </c>
      <c r="I118" s="37">
        <f t="shared" si="12"/>
        <v>0</v>
      </c>
      <c r="J118" s="37">
        <f t="shared" si="12"/>
        <v>0</v>
      </c>
      <c r="K118" s="38"/>
      <c r="L118" s="37">
        <f>SUM(L109:L117)</f>
        <v>0</v>
      </c>
    </row>
    <row r="119" spans="1:12" ht="15.75" customHeight="1" x14ac:dyDescent="0.2">
      <c r="A119" s="45">
        <f>A101</f>
        <v>1</v>
      </c>
      <c r="B119" s="46">
        <f>B101</f>
        <v>6</v>
      </c>
      <c r="C119" s="68" t="s">
        <v>45</v>
      </c>
      <c r="D119" s="69"/>
      <c r="E119" s="47"/>
      <c r="F119" s="48">
        <f>F108+F118</f>
        <v>550</v>
      </c>
      <c r="G119" s="48">
        <f t="shared" ref="G119:J119" si="13">G108+G118</f>
        <v>26.500000000000004</v>
      </c>
      <c r="H119" s="48">
        <f t="shared" si="13"/>
        <v>45735.200000000004</v>
      </c>
      <c r="I119" s="48">
        <f t="shared" si="13"/>
        <v>69.8</v>
      </c>
      <c r="J119" s="48">
        <f t="shared" si="13"/>
        <v>561.80000000000007</v>
      </c>
      <c r="K119" s="48"/>
      <c r="L119" s="48">
        <f>L108+L118</f>
        <v>79.519999999999982</v>
      </c>
    </row>
    <row r="120" spans="1:12" ht="15" x14ac:dyDescent="0.25">
      <c r="A120" s="50">
        <v>2</v>
      </c>
      <c r="B120" s="24">
        <v>1</v>
      </c>
      <c r="C120" s="18" t="s">
        <v>24</v>
      </c>
      <c r="D120" s="19" t="s">
        <v>25</v>
      </c>
      <c r="E120" s="51" t="s">
        <v>75</v>
      </c>
      <c r="F120" s="21">
        <v>200</v>
      </c>
      <c r="G120" s="28">
        <v>39.5</v>
      </c>
      <c r="H120" s="21">
        <v>14.2</v>
      </c>
      <c r="I120" s="21">
        <v>28.9</v>
      </c>
      <c r="J120" s="21">
        <v>401.7</v>
      </c>
      <c r="K120" s="22" t="s">
        <v>76</v>
      </c>
      <c r="L120" s="21">
        <v>90.49</v>
      </c>
    </row>
    <row r="121" spans="1:12" ht="15" x14ac:dyDescent="0.25">
      <c r="A121" s="50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50"/>
      <c r="B122" s="24"/>
      <c r="C122" s="25"/>
      <c r="D122" s="30" t="s">
        <v>28</v>
      </c>
      <c r="E122" s="27" t="s">
        <v>77</v>
      </c>
      <c r="F122" s="28">
        <v>200</v>
      </c>
      <c r="G122" s="28">
        <v>0.4</v>
      </c>
      <c r="H122" s="28">
        <v>0.1</v>
      </c>
      <c r="I122" s="28">
        <v>18.3</v>
      </c>
      <c r="J122" s="28">
        <v>75.900000000000006</v>
      </c>
      <c r="K122" s="29" t="s">
        <v>78</v>
      </c>
      <c r="L122" s="28">
        <v>8.24</v>
      </c>
    </row>
    <row r="123" spans="1:12" ht="25.5" x14ac:dyDescent="0.25">
      <c r="A123" s="50"/>
      <c r="B123" s="24"/>
      <c r="C123" s="25"/>
      <c r="D123" s="30" t="s">
        <v>31</v>
      </c>
      <c r="E123" s="27" t="s">
        <v>57</v>
      </c>
      <c r="F123" s="28">
        <v>50</v>
      </c>
      <c r="G123" s="28">
        <v>3.6</v>
      </c>
      <c r="H123" s="28">
        <v>0.4</v>
      </c>
      <c r="I123" s="28">
        <v>21.5</v>
      </c>
      <c r="J123" s="28">
        <v>104.5</v>
      </c>
      <c r="K123" s="29" t="s">
        <v>27</v>
      </c>
      <c r="L123" s="28">
        <v>4.3</v>
      </c>
    </row>
    <row r="124" spans="1:12" ht="15" x14ac:dyDescent="0.25">
      <c r="A124" s="50"/>
      <c r="B124" s="24"/>
      <c r="C124" s="25"/>
      <c r="D124" s="30" t="s">
        <v>65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50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25.5" x14ac:dyDescent="0.25">
      <c r="A126" s="50"/>
      <c r="B126" s="24"/>
      <c r="C126" s="25"/>
      <c r="D126" s="26"/>
      <c r="E126" s="27" t="s">
        <v>33</v>
      </c>
      <c r="F126" s="28">
        <v>60</v>
      </c>
      <c r="G126" s="28">
        <v>0.6</v>
      </c>
      <c r="H126" s="28">
        <v>3.1</v>
      </c>
      <c r="I126" s="28">
        <v>2.2999999999999998</v>
      </c>
      <c r="J126" s="28">
        <v>39.200000000000003</v>
      </c>
      <c r="K126" s="29">
        <v>9</v>
      </c>
      <c r="L126" s="28">
        <v>16.47</v>
      </c>
    </row>
    <row r="127" spans="1:12" ht="15" x14ac:dyDescent="0.25">
      <c r="A127" s="54"/>
      <c r="B127" s="33"/>
      <c r="C127" s="34"/>
      <c r="D127" s="35" t="s">
        <v>36</v>
      </c>
      <c r="E127" s="36"/>
      <c r="F127" s="37">
        <f>SUM(F120:F126)</f>
        <v>510</v>
      </c>
      <c r="G127" s="37">
        <f t="shared" ref="G127:J127" si="14">SUM(G120:G126)</f>
        <v>44.1</v>
      </c>
      <c r="H127" s="37">
        <f t="shared" si="14"/>
        <v>17.8</v>
      </c>
      <c r="I127" s="37">
        <f t="shared" si="14"/>
        <v>71</v>
      </c>
      <c r="J127" s="37">
        <f t="shared" si="14"/>
        <v>621.30000000000007</v>
      </c>
      <c r="K127" s="38"/>
      <c r="L127" s="37">
        <f>SUM(L120:L126)</f>
        <v>119.49999999999999</v>
      </c>
    </row>
    <row r="128" spans="1:12" ht="15" x14ac:dyDescent="0.25">
      <c r="A128" s="40">
        <f>A120</f>
        <v>2</v>
      </c>
      <c r="B128" s="40">
        <f>B120</f>
        <v>1</v>
      </c>
      <c r="C128" s="41" t="s">
        <v>37</v>
      </c>
      <c r="D128" s="30" t="s">
        <v>38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50"/>
      <c r="B129" s="24"/>
      <c r="C129" s="25"/>
      <c r="D129" s="30" t="s">
        <v>39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50"/>
      <c r="B130" s="24"/>
      <c r="C130" s="25"/>
      <c r="D130" s="30" t="s">
        <v>40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50"/>
      <c r="B131" s="24"/>
      <c r="C131" s="25"/>
      <c r="D131" s="30" t="s">
        <v>41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50"/>
      <c r="B132" s="24"/>
      <c r="C132" s="25"/>
      <c r="D132" s="30" t="s">
        <v>42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50"/>
      <c r="B133" s="24"/>
      <c r="C133" s="25"/>
      <c r="D133" s="30" t="s">
        <v>43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50"/>
      <c r="B134" s="24"/>
      <c r="C134" s="25"/>
      <c r="D134" s="30" t="s">
        <v>44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50"/>
      <c r="B135" s="24"/>
      <c r="C135" s="25"/>
      <c r="D135" s="2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50"/>
      <c r="B136" s="24"/>
      <c r="C136" s="25"/>
      <c r="D136" s="2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54"/>
      <c r="B137" s="33"/>
      <c r="C137" s="34"/>
      <c r="D137" s="35" t="s">
        <v>36</v>
      </c>
      <c r="E137" s="36"/>
      <c r="F137" s="37">
        <f>SUM(F128:F136)</f>
        <v>0</v>
      </c>
      <c r="G137" s="37">
        <f t="shared" ref="G137:J137" si="15">SUM(G128:G136)</f>
        <v>0</v>
      </c>
      <c r="H137" s="37">
        <f t="shared" si="15"/>
        <v>0</v>
      </c>
      <c r="I137" s="37">
        <f t="shared" si="15"/>
        <v>0</v>
      </c>
      <c r="J137" s="37">
        <f t="shared" si="15"/>
        <v>0</v>
      </c>
      <c r="K137" s="38"/>
      <c r="L137" s="37">
        <f>SUM(L128:L136)</f>
        <v>0</v>
      </c>
    </row>
    <row r="138" spans="1:12" ht="15" x14ac:dyDescent="0.2">
      <c r="A138" s="55">
        <f>A120</f>
        <v>2</v>
      </c>
      <c r="B138" s="55">
        <f>B120</f>
        <v>1</v>
      </c>
      <c r="C138" s="68" t="s">
        <v>45</v>
      </c>
      <c r="D138" s="69"/>
      <c r="E138" s="47"/>
      <c r="F138" s="48">
        <f>F127+F137</f>
        <v>510</v>
      </c>
      <c r="G138" s="48">
        <f>G127+G137</f>
        <v>44.1</v>
      </c>
      <c r="H138" s="48">
        <f>H127+H137</f>
        <v>17.8</v>
      </c>
      <c r="I138" s="48">
        <f>I127+I137</f>
        <v>71</v>
      </c>
      <c r="J138" s="48">
        <f t="shared" ref="J138:L138" si="16">J127+J137</f>
        <v>621.30000000000007</v>
      </c>
      <c r="K138" s="48"/>
      <c r="L138" s="48">
        <f t="shared" si="16"/>
        <v>119.49999999999999</v>
      </c>
    </row>
    <row r="139" spans="1:12" ht="15" x14ac:dyDescent="0.25">
      <c r="A139" s="16">
        <v>2</v>
      </c>
      <c r="B139" s="17">
        <v>2</v>
      </c>
      <c r="C139" s="18" t="s">
        <v>24</v>
      </c>
      <c r="D139" s="19" t="s">
        <v>25</v>
      </c>
      <c r="E139" s="51" t="s">
        <v>79</v>
      </c>
      <c r="F139" s="21">
        <v>200</v>
      </c>
      <c r="G139" s="21">
        <v>27.2</v>
      </c>
      <c r="H139" s="21">
        <v>8.1</v>
      </c>
      <c r="I139" s="21">
        <v>33.200000000000003</v>
      </c>
      <c r="J139" s="21">
        <v>314.60000000000002</v>
      </c>
      <c r="K139" s="22" t="s">
        <v>80</v>
      </c>
      <c r="L139" s="21">
        <v>49.58</v>
      </c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25.5" x14ac:dyDescent="0.25">
      <c r="A141" s="23"/>
      <c r="B141" s="24"/>
      <c r="C141" s="25"/>
      <c r="D141" s="30" t="s">
        <v>28</v>
      </c>
      <c r="E141" s="27" t="s">
        <v>63</v>
      </c>
      <c r="F141" s="28">
        <v>200</v>
      </c>
      <c r="G141" s="28">
        <v>0.5</v>
      </c>
      <c r="H141" s="28">
        <v>0</v>
      </c>
      <c r="I141" s="28">
        <v>19.8</v>
      </c>
      <c r="J141" s="28">
        <v>81</v>
      </c>
      <c r="K141" s="29" t="s">
        <v>64</v>
      </c>
      <c r="L141" s="28">
        <v>8.1999999999999993</v>
      </c>
    </row>
    <row r="142" spans="1:12" ht="15.75" customHeight="1" x14ac:dyDescent="0.25">
      <c r="A142" s="23"/>
      <c r="B142" s="24"/>
      <c r="C142" s="25"/>
      <c r="D142" s="30" t="s">
        <v>31</v>
      </c>
      <c r="E142" s="57" t="s">
        <v>32</v>
      </c>
      <c r="F142" s="60">
        <v>50</v>
      </c>
      <c r="G142" s="31">
        <v>3.6</v>
      </c>
      <c r="H142" s="61">
        <v>0.4</v>
      </c>
      <c r="I142" s="31">
        <v>21.5</v>
      </c>
      <c r="J142" s="61">
        <v>104.5</v>
      </c>
      <c r="K142" s="31" t="s">
        <v>27</v>
      </c>
      <c r="L142" s="28">
        <v>4.3</v>
      </c>
    </row>
    <row r="143" spans="1:12" ht="15" x14ac:dyDescent="0.25">
      <c r="A143" s="23"/>
      <c r="B143" s="24"/>
      <c r="C143" s="25"/>
      <c r="D143" s="30" t="s">
        <v>65</v>
      </c>
      <c r="E143" s="27"/>
      <c r="F143" s="28"/>
      <c r="G143" s="28"/>
      <c r="H143" s="28"/>
      <c r="I143" s="28"/>
      <c r="J143" s="28"/>
      <c r="K143" s="29"/>
      <c r="L143" s="28"/>
    </row>
    <row r="144" spans="1:12" ht="25.5" x14ac:dyDescent="0.25">
      <c r="A144" s="23"/>
      <c r="B144" s="24"/>
      <c r="C144" s="25"/>
      <c r="D144" s="26"/>
      <c r="E144" s="42" t="s">
        <v>81</v>
      </c>
      <c r="F144" s="43">
        <v>60</v>
      </c>
      <c r="G144" s="43">
        <v>1.1000000000000001</v>
      </c>
      <c r="H144" s="43">
        <v>3.2</v>
      </c>
      <c r="I144" s="43">
        <v>10</v>
      </c>
      <c r="J144" s="43">
        <v>73.400000000000006</v>
      </c>
      <c r="K144" s="44" t="s">
        <v>82</v>
      </c>
      <c r="L144" s="43">
        <v>11.57</v>
      </c>
    </row>
    <row r="145" spans="1:12" ht="15" x14ac:dyDescent="0.25">
      <c r="A145" s="23"/>
      <c r="B145" s="24"/>
      <c r="C145" s="25"/>
      <c r="D145" s="2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32"/>
      <c r="B146" s="33"/>
      <c r="C146" s="34"/>
      <c r="D146" s="35" t="s">
        <v>36</v>
      </c>
      <c r="E146" s="36"/>
      <c r="F146" s="37">
        <f>SUM(F139:F145)</f>
        <v>510</v>
      </c>
      <c r="G146" s="37">
        <f t="shared" ref="G146:J146" si="17">SUM(G139:G145)</f>
        <v>32.4</v>
      </c>
      <c r="H146" s="37">
        <f t="shared" si="17"/>
        <v>11.7</v>
      </c>
      <c r="I146" s="37">
        <f t="shared" si="17"/>
        <v>84.5</v>
      </c>
      <c r="J146" s="37">
        <f t="shared" si="17"/>
        <v>573.5</v>
      </c>
      <c r="K146" s="38"/>
      <c r="L146" s="37">
        <f>SUM(L139:L145)</f>
        <v>73.650000000000006</v>
      </c>
    </row>
    <row r="147" spans="1:12" ht="15" x14ac:dyDescent="0.25">
      <c r="A147" s="39">
        <f>A139</f>
        <v>2</v>
      </c>
      <c r="B147" s="40">
        <f>B139</f>
        <v>2</v>
      </c>
      <c r="C147" s="41" t="s">
        <v>37</v>
      </c>
      <c r="D147" s="30" t="s">
        <v>38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24"/>
      <c r="C148" s="25"/>
      <c r="D148" s="30" t="s">
        <v>39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24"/>
      <c r="C149" s="25"/>
      <c r="D149" s="30" t="s">
        <v>40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24"/>
      <c r="C150" s="25"/>
      <c r="D150" s="30" t="s">
        <v>41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24"/>
      <c r="C151" s="25"/>
      <c r="D151" s="30" t="s">
        <v>42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24"/>
      <c r="C152" s="25"/>
      <c r="D152" s="30" t="s">
        <v>43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24"/>
      <c r="C153" s="25"/>
      <c r="D153" s="30" t="s">
        <v>44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24"/>
      <c r="C154" s="25"/>
      <c r="D154" s="2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24"/>
      <c r="C155" s="25"/>
      <c r="D155" s="2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32"/>
      <c r="B156" s="33"/>
      <c r="C156" s="34"/>
      <c r="D156" s="35" t="s">
        <v>36</v>
      </c>
      <c r="E156" s="36"/>
      <c r="F156" s="37">
        <f>SUM(F147:F155)</f>
        <v>0</v>
      </c>
      <c r="G156" s="37">
        <f t="shared" ref="G156:J156" si="18">SUM(G147:G155)</f>
        <v>0</v>
      </c>
      <c r="H156" s="37">
        <f t="shared" si="18"/>
        <v>0</v>
      </c>
      <c r="I156" s="37">
        <f t="shared" si="18"/>
        <v>0</v>
      </c>
      <c r="J156" s="37">
        <f t="shared" si="18"/>
        <v>0</v>
      </c>
      <c r="K156" s="38"/>
      <c r="L156" s="37">
        <f>SUM(L147:L155)</f>
        <v>0</v>
      </c>
    </row>
    <row r="157" spans="1:12" ht="15" x14ac:dyDescent="0.2">
      <c r="A157" s="45">
        <f>A139</f>
        <v>2</v>
      </c>
      <c r="B157" s="46">
        <f>B139</f>
        <v>2</v>
      </c>
      <c r="C157" s="68" t="s">
        <v>45</v>
      </c>
      <c r="D157" s="69"/>
      <c r="E157" s="47"/>
      <c r="F157" s="48">
        <f>F146+F156</f>
        <v>510</v>
      </c>
      <c r="G157" s="48">
        <f>G146+G156</f>
        <v>32.4</v>
      </c>
      <c r="H157" s="48">
        <f>H146+H156</f>
        <v>11.7</v>
      </c>
      <c r="I157" s="48">
        <f>I146+I156</f>
        <v>84.5</v>
      </c>
      <c r="J157" s="48">
        <f t="shared" ref="J157:L157" si="19">J146+J156</f>
        <v>573.5</v>
      </c>
      <c r="K157" s="48"/>
      <c r="L157" s="48">
        <f t="shared" si="19"/>
        <v>73.650000000000006</v>
      </c>
    </row>
    <row r="158" spans="1:12" ht="51" x14ac:dyDescent="0.25">
      <c r="A158" s="16">
        <v>2</v>
      </c>
      <c r="B158" s="17">
        <v>3</v>
      </c>
      <c r="C158" s="18" t="s">
        <v>24</v>
      </c>
      <c r="D158" s="19" t="s">
        <v>25</v>
      </c>
      <c r="E158" s="51" t="s">
        <v>83</v>
      </c>
      <c r="F158" s="21">
        <v>260</v>
      </c>
      <c r="G158" s="21">
        <v>23.8</v>
      </c>
      <c r="H158" s="21">
        <v>20.9</v>
      </c>
      <c r="I158" s="21">
        <v>51.7</v>
      </c>
      <c r="J158" s="21">
        <v>491.1</v>
      </c>
      <c r="K158" s="22" t="s">
        <v>84</v>
      </c>
      <c r="L158" s="21">
        <v>81.430000000000007</v>
      </c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25.5" x14ac:dyDescent="0.25">
      <c r="A160" s="23"/>
      <c r="B160" s="24"/>
      <c r="C160" s="25"/>
      <c r="D160" s="30" t="s">
        <v>28</v>
      </c>
      <c r="E160" s="27" t="s">
        <v>85</v>
      </c>
      <c r="F160" s="28">
        <v>200</v>
      </c>
      <c r="G160" s="28">
        <v>3.2</v>
      </c>
      <c r="H160" s="28">
        <v>2.5</v>
      </c>
      <c r="I160" s="28">
        <v>13.6</v>
      </c>
      <c r="J160" s="28">
        <v>89.4</v>
      </c>
      <c r="K160" s="29" t="s">
        <v>56</v>
      </c>
      <c r="L160" s="28">
        <v>7.84</v>
      </c>
    </row>
    <row r="161" spans="1:12" ht="25.5" x14ac:dyDescent="0.25">
      <c r="A161" s="23"/>
      <c r="B161" s="24"/>
      <c r="C161" s="25"/>
      <c r="D161" s="30" t="s">
        <v>31</v>
      </c>
      <c r="E161" s="27" t="s">
        <v>32</v>
      </c>
      <c r="F161" s="28">
        <v>40</v>
      </c>
      <c r="G161" s="28">
        <v>2.8</v>
      </c>
      <c r="H161" s="28">
        <v>0.4</v>
      </c>
      <c r="I161" s="28">
        <v>16.5</v>
      </c>
      <c r="J161" s="28">
        <v>81.099999999999994</v>
      </c>
      <c r="K161" s="29" t="s">
        <v>27</v>
      </c>
      <c r="L161" s="28">
        <v>3.5</v>
      </c>
    </row>
    <row r="162" spans="1:12" ht="15" x14ac:dyDescent="0.25">
      <c r="A162" s="23"/>
      <c r="B162" s="24"/>
      <c r="C162" s="25"/>
      <c r="D162" s="30" t="s">
        <v>65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24"/>
      <c r="C164" s="25"/>
      <c r="D164" s="2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32"/>
      <c r="B165" s="33"/>
      <c r="C165" s="34"/>
      <c r="D165" s="35" t="s">
        <v>36</v>
      </c>
      <c r="E165" s="36"/>
      <c r="F165" s="37">
        <f>SUM(F158:F164)</f>
        <v>500</v>
      </c>
      <c r="G165" s="37">
        <f t="shared" ref="G165:J165" si="20">SUM(G158:G164)</f>
        <v>29.8</v>
      </c>
      <c r="H165" s="37">
        <f t="shared" si="20"/>
        <v>23.799999999999997</v>
      </c>
      <c r="I165" s="37">
        <f t="shared" si="20"/>
        <v>81.8</v>
      </c>
      <c r="J165" s="37">
        <f t="shared" si="20"/>
        <v>661.6</v>
      </c>
      <c r="K165" s="38"/>
      <c r="L165" s="37">
        <f>SUM(L158:L164)</f>
        <v>92.77000000000001</v>
      </c>
    </row>
    <row r="166" spans="1:12" ht="15" x14ac:dyDescent="0.25">
      <c r="A166" s="39">
        <f>A158</f>
        <v>2</v>
      </c>
      <c r="B166" s="40">
        <f>B158</f>
        <v>3</v>
      </c>
      <c r="C166" s="41" t="s">
        <v>37</v>
      </c>
      <c r="D166" s="30" t="s">
        <v>38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24"/>
      <c r="C167" s="25"/>
      <c r="D167" s="30" t="s">
        <v>39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24"/>
      <c r="C168" s="25"/>
      <c r="D168" s="30" t="s">
        <v>40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24"/>
      <c r="C169" s="25"/>
      <c r="D169" s="30" t="s">
        <v>41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24"/>
      <c r="C170" s="25"/>
      <c r="D170" s="30" t="s">
        <v>42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24"/>
      <c r="C171" s="25"/>
      <c r="D171" s="30" t="s">
        <v>43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24"/>
      <c r="C172" s="25"/>
      <c r="D172" s="30" t="s">
        <v>44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24"/>
      <c r="C173" s="25"/>
      <c r="D173" s="2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24"/>
      <c r="C174" s="25"/>
      <c r="D174" s="2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32"/>
      <c r="B175" s="33"/>
      <c r="C175" s="34"/>
      <c r="D175" s="35" t="s">
        <v>36</v>
      </c>
      <c r="E175" s="36"/>
      <c r="F175" s="37">
        <f>SUM(F166:F174)</f>
        <v>0</v>
      </c>
      <c r="G175" s="37">
        <f t="shared" ref="G175:J175" si="21">SUM(G166:G174)</f>
        <v>0</v>
      </c>
      <c r="H175" s="37">
        <f t="shared" si="21"/>
        <v>0</v>
      </c>
      <c r="I175" s="37">
        <f t="shared" si="21"/>
        <v>0</v>
      </c>
      <c r="J175" s="37">
        <f t="shared" si="21"/>
        <v>0</v>
      </c>
      <c r="K175" s="38"/>
      <c r="L175" s="37">
        <f>SUM(L166:L174)</f>
        <v>0</v>
      </c>
    </row>
    <row r="176" spans="1:12" ht="15" x14ac:dyDescent="0.2">
      <c r="A176" s="45">
        <f>A158</f>
        <v>2</v>
      </c>
      <c r="B176" s="46">
        <f>B158</f>
        <v>3</v>
      </c>
      <c r="C176" s="68" t="s">
        <v>45</v>
      </c>
      <c r="D176" s="69"/>
      <c r="E176" s="47"/>
      <c r="F176" s="48">
        <f>F165+F175</f>
        <v>500</v>
      </c>
      <c r="G176" s="48">
        <f>G165+G175</f>
        <v>29.8</v>
      </c>
      <c r="H176" s="48">
        <f>H165+H175</f>
        <v>23.799999999999997</v>
      </c>
      <c r="I176" s="48">
        <f>I165+I175</f>
        <v>81.8</v>
      </c>
      <c r="J176" s="48">
        <f t="shared" ref="J176:L176" si="22">J165+J175</f>
        <v>661.6</v>
      </c>
      <c r="K176" s="48"/>
      <c r="L176" s="48">
        <f t="shared" si="22"/>
        <v>92.77000000000001</v>
      </c>
    </row>
    <row r="177" spans="1:12" ht="51" x14ac:dyDescent="0.25">
      <c r="A177" s="16">
        <v>2</v>
      </c>
      <c r="B177" s="17">
        <v>4</v>
      </c>
      <c r="C177" s="18" t="s">
        <v>24</v>
      </c>
      <c r="D177" s="19" t="s">
        <v>25</v>
      </c>
      <c r="E177" s="51" t="s">
        <v>86</v>
      </c>
      <c r="F177" s="21">
        <v>270</v>
      </c>
      <c r="G177" s="21">
        <v>20.2</v>
      </c>
      <c r="H177" s="21">
        <v>9.1</v>
      </c>
      <c r="I177" s="21">
        <v>43.8</v>
      </c>
      <c r="J177" s="21">
        <v>338.7</v>
      </c>
      <c r="K177" s="22" t="s">
        <v>87</v>
      </c>
      <c r="L177" s="21">
        <v>38.79</v>
      </c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25.5" x14ac:dyDescent="0.25">
      <c r="A179" s="23"/>
      <c r="B179" s="24"/>
      <c r="C179" s="25"/>
      <c r="D179" s="30" t="s">
        <v>28</v>
      </c>
      <c r="E179" s="27" t="s">
        <v>29</v>
      </c>
      <c r="F179" s="28">
        <v>200</v>
      </c>
      <c r="G179" s="28">
        <v>0.6</v>
      </c>
      <c r="H179" s="28">
        <v>0.2</v>
      </c>
      <c r="I179" s="28">
        <v>15.1</v>
      </c>
      <c r="J179" s="28">
        <v>65.400000000000006</v>
      </c>
      <c r="K179" s="29" t="s">
        <v>68</v>
      </c>
      <c r="L179" s="28">
        <v>10.09</v>
      </c>
    </row>
    <row r="180" spans="1:12" ht="25.5" x14ac:dyDescent="0.25">
      <c r="A180" s="23"/>
      <c r="B180" s="24"/>
      <c r="C180" s="25"/>
      <c r="D180" s="30" t="s">
        <v>31</v>
      </c>
      <c r="E180" s="27" t="s">
        <v>32</v>
      </c>
      <c r="F180" s="31">
        <v>50</v>
      </c>
      <c r="G180" s="28">
        <v>3.6</v>
      </c>
      <c r="H180" s="31">
        <v>0.4</v>
      </c>
      <c r="I180" s="28">
        <v>21.5</v>
      </c>
      <c r="J180" s="31">
        <v>104.5</v>
      </c>
      <c r="K180" s="58" t="s">
        <v>27</v>
      </c>
      <c r="L180" s="28">
        <v>4.3</v>
      </c>
    </row>
    <row r="181" spans="1:12" ht="15" x14ac:dyDescent="0.25">
      <c r="A181" s="23"/>
      <c r="B181" s="24"/>
      <c r="C181" s="25"/>
      <c r="D181" s="30" t="s">
        <v>65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32"/>
      <c r="B184" s="33"/>
      <c r="C184" s="34"/>
      <c r="D184" s="35" t="s">
        <v>36</v>
      </c>
      <c r="E184" s="36"/>
      <c r="F184" s="37">
        <f>SUM(F177:F183)</f>
        <v>520</v>
      </c>
      <c r="G184" s="37">
        <f t="shared" ref="G184:J184" si="23">SUM(G177:G183)</f>
        <v>24.400000000000002</v>
      </c>
      <c r="H184" s="37">
        <f t="shared" si="23"/>
        <v>9.6999999999999993</v>
      </c>
      <c r="I184" s="37">
        <f t="shared" si="23"/>
        <v>80.400000000000006</v>
      </c>
      <c r="J184" s="37">
        <f t="shared" si="23"/>
        <v>508.6</v>
      </c>
      <c r="K184" s="38"/>
      <c r="L184" s="37">
        <f>SUM(L177:L183)</f>
        <v>53.179999999999993</v>
      </c>
    </row>
    <row r="185" spans="1:12" ht="15" x14ac:dyDescent="0.25">
      <c r="A185" s="39">
        <f>A177</f>
        <v>2</v>
      </c>
      <c r="B185" s="40">
        <f>B177</f>
        <v>4</v>
      </c>
      <c r="C185" s="41" t="s">
        <v>37</v>
      </c>
      <c r="D185" s="30" t="s">
        <v>38</v>
      </c>
      <c r="E185" s="51"/>
      <c r="F185" s="21"/>
      <c r="G185" s="21"/>
      <c r="H185" s="21"/>
      <c r="I185" s="21"/>
      <c r="J185" s="21"/>
      <c r="K185" s="22"/>
      <c r="L185" s="21"/>
    </row>
    <row r="186" spans="1:12" ht="15" x14ac:dyDescent="0.25">
      <c r="A186" s="23"/>
      <c r="B186" s="24"/>
      <c r="C186" s="25"/>
      <c r="D186" s="30" t="s">
        <v>39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40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41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42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43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44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24"/>
      <c r="C192" s="25"/>
      <c r="D192" s="2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24"/>
      <c r="C193" s="25"/>
      <c r="D193" s="2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32"/>
      <c r="B194" s="33"/>
      <c r="C194" s="34"/>
      <c r="D194" s="35" t="s">
        <v>36</v>
      </c>
      <c r="E194" s="36"/>
      <c r="F194" s="37">
        <f>SUM(F185:F193)</f>
        <v>0</v>
      </c>
      <c r="G194" s="37">
        <f t="shared" ref="G194:J194" si="24">SUM(G185:G193)</f>
        <v>0</v>
      </c>
      <c r="H194" s="37">
        <f t="shared" si="24"/>
        <v>0</v>
      </c>
      <c r="I194" s="37">
        <f t="shared" si="24"/>
        <v>0</v>
      </c>
      <c r="J194" s="37">
        <f t="shared" si="24"/>
        <v>0</v>
      </c>
      <c r="K194" s="38"/>
      <c r="L194" s="37">
        <f>SUM(L185:L193)</f>
        <v>0</v>
      </c>
    </row>
    <row r="195" spans="1:12" ht="15" x14ac:dyDescent="0.2">
      <c r="A195" s="45">
        <f>A177</f>
        <v>2</v>
      </c>
      <c r="B195" s="46">
        <f>B177</f>
        <v>4</v>
      </c>
      <c r="C195" s="68" t="s">
        <v>45</v>
      </c>
      <c r="D195" s="69"/>
      <c r="E195" s="47"/>
      <c r="F195" s="48">
        <f>F184+F194</f>
        <v>520</v>
      </c>
      <c r="G195" s="48">
        <f>G184+G194</f>
        <v>24.400000000000002</v>
      </c>
      <c r="H195" s="48">
        <f>H184+H194</f>
        <v>9.6999999999999993</v>
      </c>
      <c r="I195" s="48">
        <f>I184+I194</f>
        <v>80.400000000000006</v>
      </c>
      <c r="J195" s="48">
        <f t="shared" ref="J195:L195" si="25">J184+J194</f>
        <v>508.6</v>
      </c>
      <c r="K195" s="48"/>
      <c r="L195" s="48">
        <f t="shared" si="25"/>
        <v>53.179999999999993</v>
      </c>
    </row>
    <row r="196" spans="1:12" ht="38.25" x14ac:dyDescent="0.25">
      <c r="A196" s="16">
        <v>2</v>
      </c>
      <c r="B196" s="17">
        <v>5</v>
      </c>
      <c r="C196" s="18" t="s">
        <v>24</v>
      </c>
      <c r="D196" s="19" t="s">
        <v>25</v>
      </c>
      <c r="E196" s="51" t="s">
        <v>88</v>
      </c>
      <c r="F196" s="21">
        <v>230</v>
      </c>
      <c r="G196" s="21">
        <v>14.7</v>
      </c>
      <c r="H196" s="21">
        <v>10.7</v>
      </c>
      <c r="I196" s="21">
        <v>41.4</v>
      </c>
      <c r="J196" s="21">
        <v>321.3</v>
      </c>
      <c r="K196" s="22" t="s">
        <v>89</v>
      </c>
      <c r="L196" s="21">
        <v>41.55</v>
      </c>
    </row>
    <row r="197" spans="1:12" ht="15" x14ac:dyDescent="0.25">
      <c r="A197" s="23"/>
      <c r="B197" s="24"/>
      <c r="C197" s="25"/>
      <c r="D197" s="26"/>
      <c r="E197" s="27"/>
      <c r="F197" s="28"/>
      <c r="G197" s="28"/>
      <c r="H197" s="28"/>
      <c r="I197" s="28"/>
      <c r="J197" s="28"/>
      <c r="K197" s="29"/>
      <c r="L197" s="28"/>
    </row>
    <row r="198" spans="1:12" ht="15" x14ac:dyDescent="0.25">
      <c r="A198" s="23"/>
      <c r="B198" s="24"/>
      <c r="C198" s="25"/>
      <c r="D198" s="30" t="s">
        <v>28</v>
      </c>
      <c r="E198" s="27" t="s">
        <v>77</v>
      </c>
      <c r="F198" s="28">
        <v>200</v>
      </c>
      <c r="G198" s="28">
        <v>0.4</v>
      </c>
      <c r="H198" s="28">
        <v>0.1</v>
      </c>
      <c r="I198" s="28">
        <v>18.3</v>
      </c>
      <c r="J198" s="28">
        <v>75.900000000000006</v>
      </c>
      <c r="K198" s="56" t="s">
        <v>90</v>
      </c>
      <c r="L198" s="28">
        <v>8.24</v>
      </c>
    </row>
    <row r="199" spans="1:12" ht="25.5" x14ac:dyDescent="0.25">
      <c r="A199" s="23"/>
      <c r="B199" s="24"/>
      <c r="C199" s="25"/>
      <c r="D199" s="30" t="s">
        <v>31</v>
      </c>
      <c r="E199" s="27" t="s">
        <v>32</v>
      </c>
      <c r="F199" s="60">
        <v>50</v>
      </c>
      <c r="G199" s="31">
        <v>3.6</v>
      </c>
      <c r="H199" s="61">
        <v>0.4</v>
      </c>
      <c r="I199" s="31">
        <v>21.5</v>
      </c>
      <c r="J199" s="61">
        <v>104.5</v>
      </c>
      <c r="K199" s="31" t="s">
        <v>27</v>
      </c>
      <c r="L199" s="28">
        <v>4.3</v>
      </c>
    </row>
    <row r="200" spans="1:12" ht="15" x14ac:dyDescent="0.25">
      <c r="A200" s="23"/>
      <c r="B200" s="24"/>
      <c r="C200" s="25"/>
      <c r="D200" s="30" t="s">
        <v>65</v>
      </c>
      <c r="E200" s="27" t="s">
        <v>72</v>
      </c>
      <c r="F200" s="28">
        <v>90</v>
      </c>
      <c r="G200" s="28">
        <v>0.4</v>
      </c>
      <c r="H200" s="28">
        <v>0.4</v>
      </c>
      <c r="I200" s="28">
        <v>8.8000000000000007</v>
      </c>
      <c r="J200" s="28">
        <v>40</v>
      </c>
      <c r="K200" s="29" t="s">
        <v>91</v>
      </c>
      <c r="L200" s="28">
        <v>16.829999999999998</v>
      </c>
    </row>
    <row r="201" spans="1:12" ht="15" x14ac:dyDescent="0.25">
      <c r="A201" s="23"/>
      <c r="B201" s="24"/>
      <c r="C201" s="25"/>
      <c r="D201" s="26"/>
      <c r="E201" s="27"/>
      <c r="F201" s="28"/>
      <c r="G201" s="28"/>
      <c r="H201" s="28"/>
      <c r="I201" s="28"/>
      <c r="J201" s="28"/>
      <c r="K201" s="29"/>
      <c r="L201" s="28"/>
    </row>
    <row r="202" spans="1:12" ht="15" x14ac:dyDescent="0.25">
      <c r="A202" s="23"/>
      <c r="B202" s="24"/>
      <c r="C202" s="25"/>
      <c r="D202" s="2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32"/>
      <c r="B203" s="33"/>
      <c r="C203" s="34"/>
      <c r="D203" s="35" t="s">
        <v>36</v>
      </c>
      <c r="E203" s="36"/>
      <c r="F203" s="37">
        <f>SUM(F196:F202)</f>
        <v>570</v>
      </c>
      <c r="G203" s="37">
        <f t="shared" ref="G203:J203" si="26">SUM(G196:G202)</f>
        <v>19.099999999999998</v>
      </c>
      <c r="H203" s="37">
        <f t="shared" si="26"/>
        <v>11.6</v>
      </c>
      <c r="I203" s="37">
        <f t="shared" si="26"/>
        <v>90</v>
      </c>
      <c r="J203" s="37">
        <f t="shared" si="26"/>
        <v>541.70000000000005</v>
      </c>
      <c r="K203" s="38"/>
      <c r="L203" s="37">
        <f>SUM(L196:L202)</f>
        <v>70.919999999999987</v>
      </c>
    </row>
    <row r="204" spans="1:12" ht="15" x14ac:dyDescent="0.25">
      <c r="A204" s="39">
        <f>A196</f>
        <v>2</v>
      </c>
      <c r="B204" s="40">
        <f>B196</f>
        <v>5</v>
      </c>
      <c r="C204" s="41" t="s">
        <v>37</v>
      </c>
      <c r="D204" s="30" t="s">
        <v>38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24"/>
      <c r="C205" s="25"/>
      <c r="D205" s="30" t="s">
        <v>39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24"/>
      <c r="C206" s="25"/>
      <c r="D206" s="30" t="s">
        <v>40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24"/>
      <c r="C207" s="25"/>
      <c r="D207" s="30" t="s">
        <v>41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24"/>
      <c r="C208" s="25"/>
      <c r="D208" s="30" t="s">
        <v>42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24"/>
      <c r="C209" s="25"/>
      <c r="D209" s="30" t="s">
        <v>43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24"/>
      <c r="C210" s="25"/>
      <c r="D210" s="30" t="s">
        <v>44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24"/>
      <c r="C211" s="25"/>
      <c r="D211" s="2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24"/>
      <c r="C212" s="25"/>
      <c r="D212" s="2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32"/>
      <c r="B213" s="33"/>
      <c r="C213" s="34"/>
      <c r="D213" s="35" t="s">
        <v>36</v>
      </c>
      <c r="E213" s="36"/>
      <c r="F213" s="37">
        <f>SUM(F204:F212)</f>
        <v>0</v>
      </c>
      <c r="G213" s="37">
        <f t="shared" ref="G213:J213" si="27">SUM(G204:G212)</f>
        <v>0</v>
      </c>
      <c r="H213" s="37">
        <f t="shared" si="27"/>
        <v>0</v>
      </c>
      <c r="I213" s="37">
        <f t="shared" si="27"/>
        <v>0</v>
      </c>
      <c r="J213" s="37">
        <f t="shared" si="27"/>
        <v>0</v>
      </c>
      <c r="K213" s="38"/>
      <c r="L213" s="37">
        <f>SUM(L204:L212)</f>
        <v>0</v>
      </c>
    </row>
    <row r="214" spans="1:12" ht="15" x14ac:dyDescent="0.2">
      <c r="A214" s="45">
        <f>A196</f>
        <v>2</v>
      </c>
      <c r="B214" s="46">
        <f>B196</f>
        <v>5</v>
      </c>
      <c r="C214" s="68" t="s">
        <v>45</v>
      </c>
      <c r="D214" s="69"/>
      <c r="E214" s="47"/>
      <c r="F214" s="48">
        <f>F203+F213</f>
        <v>570</v>
      </c>
      <c r="G214" s="48">
        <f t="shared" ref="G214:J214" si="28">G203+G213</f>
        <v>19.099999999999998</v>
      </c>
      <c r="H214" s="48">
        <f t="shared" si="28"/>
        <v>11.6</v>
      </c>
      <c r="I214" s="48">
        <f t="shared" si="28"/>
        <v>90</v>
      </c>
      <c r="J214" s="48">
        <f t="shared" si="28"/>
        <v>541.70000000000005</v>
      </c>
      <c r="K214" s="48"/>
      <c r="L214" s="48">
        <f>L203+L213</f>
        <v>70.919999999999987</v>
      </c>
    </row>
    <row r="215" spans="1:12" ht="15" x14ac:dyDescent="0.25">
      <c r="A215" s="16">
        <v>2</v>
      </c>
      <c r="B215" s="17">
        <v>6</v>
      </c>
      <c r="C215" s="18" t="s">
        <v>24</v>
      </c>
      <c r="D215" s="19" t="s">
        <v>25</v>
      </c>
      <c r="E215" s="51" t="s">
        <v>92</v>
      </c>
      <c r="F215" s="21">
        <v>200</v>
      </c>
      <c r="G215" s="21">
        <v>8.3000000000000007</v>
      </c>
      <c r="H215" s="21">
        <v>10.1</v>
      </c>
      <c r="I215" s="21">
        <v>37.6</v>
      </c>
      <c r="J215" s="21">
        <v>274.89999999999998</v>
      </c>
      <c r="K215" s="22" t="s">
        <v>93</v>
      </c>
      <c r="L215" s="21">
        <v>27.45</v>
      </c>
    </row>
    <row r="216" spans="1:12" ht="15" x14ac:dyDescent="0.25">
      <c r="A216" s="23"/>
      <c r="B216" s="24"/>
      <c r="C216" s="25"/>
      <c r="D216" s="26"/>
      <c r="E216" s="27"/>
      <c r="F216" s="28"/>
      <c r="G216" s="28"/>
      <c r="H216" s="28"/>
      <c r="I216" s="28"/>
      <c r="J216" s="28"/>
      <c r="K216" s="29"/>
      <c r="L216" s="28"/>
    </row>
    <row r="217" spans="1:12" ht="15" x14ac:dyDescent="0.25">
      <c r="A217" s="23"/>
      <c r="B217" s="24"/>
      <c r="C217" s="25"/>
      <c r="D217" s="30" t="s">
        <v>28</v>
      </c>
      <c r="E217" s="27" t="s">
        <v>94</v>
      </c>
      <c r="F217" s="28">
        <v>200</v>
      </c>
      <c r="G217" s="28">
        <v>5.8</v>
      </c>
      <c r="H217" s="28">
        <v>5</v>
      </c>
      <c r="I217" s="28">
        <v>9.6</v>
      </c>
      <c r="J217" s="28">
        <v>106.6</v>
      </c>
      <c r="K217" s="29" t="s">
        <v>27</v>
      </c>
      <c r="L217" s="28">
        <v>18.91</v>
      </c>
    </row>
    <row r="218" spans="1:12" ht="25.5" x14ac:dyDescent="0.25">
      <c r="A218" s="23"/>
      <c r="B218" s="24"/>
      <c r="C218" s="25"/>
      <c r="D218" s="30" t="s">
        <v>31</v>
      </c>
      <c r="E218" s="27" t="s">
        <v>32</v>
      </c>
      <c r="F218" s="60">
        <v>50</v>
      </c>
      <c r="G218" s="61">
        <v>3.6</v>
      </c>
      <c r="H218" s="61">
        <v>0.4</v>
      </c>
      <c r="I218" s="61">
        <v>21.5</v>
      </c>
      <c r="J218" s="61">
        <v>104.5</v>
      </c>
      <c r="K218" s="61" t="s">
        <v>27</v>
      </c>
      <c r="L218" s="28">
        <v>4.3</v>
      </c>
    </row>
    <row r="219" spans="1:12" ht="15" x14ac:dyDescent="0.25">
      <c r="A219" s="23"/>
      <c r="B219" s="24"/>
      <c r="C219" s="25"/>
      <c r="D219" s="30"/>
      <c r="E219" s="27" t="s">
        <v>95</v>
      </c>
      <c r="F219" s="28">
        <v>50</v>
      </c>
      <c r="G219" s="28">
        <v>4.7</v>
      </c>
      <c r="H219" s="28">
        <v>1.5</v>
      </c>
      <c r="I219" s="28">
        <v>26.4</v>
      </c>
      <c r="J219" s="28">
        <v>137.80000000000001</v>
      </c>
      <c r="K219" s="29" t="s">
        <v>27</v>
      </c>
      <c r="L219" s="28">
        <v>22</v>
      </c>
    </row>
    <row r="220" spans="1:12" ht="15" x14ac:dyDescent="0.25">
      <c r="A220" s="23"/>
      <c r="B220" s="24"/>
      <c r="C220" s="25"/>
      <c r="D220" s="2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24"/>
      <c r="C221" s="25"/>
      <c r="D221" s="2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32"/>
      <c r="B222" s="33"/>
      <c r="C222" s="34"/>
      <c r="D222" s="35" t="s">
        <v>36</v>
      </c>
      <c r="E222" s="36"/>
      <c r="F222" s="37">
        <f>SUM(F215:F221)</f>
        <v>500</v>
      </c>
      <c r="G222" s="37">
        <f t="shared" ref="G222:J222" si="29">SUM(G215:G221)</f>
        <v>22.400000000000002</v>
      </c>
      <c r="H222" s="37">
        <f t="shared" si="29"/>
        <v>17</v>
      </c>
      <c r="I222" s="37">
        <f t="shared" si="29"/>
        <v>95.1</v>
      </c>
      <c r="J222" s="37">
        <f t="shared" si="29"/>
        <v>623.79999999999995</v>
      </c>
      <c r="K222" s="38"/>
      <c r="L222" s="37">
        <f>SUM(L215:L221)</f>
        <v>72.66</v>
      </c>
    </row>
    <row r="223" spans="1:12" ht="15" x14ac:dyDescent="0.25">
      <c r="A223" s="39">
        <f>A215</f>
        <v>2</v>
      </c>
      <c r="B223" s="40">
        <f>B215</f>
        <v>6</v>
      </c>
      <c r="C223" s="41" t="s">
        <v>37</v>
      </c>
      <c r="D223" s="30" t="s">
        <v>38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24"/>
      <c r="C224" s="25"/>
      <c r="D224" s="30" t="s">
        <v>39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24"/>
      <c r="C225" s="25"/>
      <c r="D225" s="30" t="s">
        <v>40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24"/>
      <c r="C226" s="25"/>
      <c r="D226" s="30" t="s">
        <v>41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24"/>
      <c r="C227" s="25"/>
      <c r="D227" s="30" t="s">
        <v>42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24"/>
      <c r="C228" s="25"/>
      <c r="D228" s="30" t="s">
        <v>43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24"/>
      <c r="C229" s="25"/>
      <c r="D229" s="30" t="s">
        <v>44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24"/>
      <c r="C230" s="25"/>
      <c r="D230" s="2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24"/>
      <c r="C231" s="25"/>
      <c r="D231" s="2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32"/>
      <c r="B232" s="33"/>
      <c r="C232" s="34"/>
      <c r="D232" s="35" t="s">
        <v>36</v>
      </c>
      <c r="E232" s="36"/>
      <c r="F232" s="37">
        <f>SUM(F223:F231)</f>
        <v>0</v>
      </c>
      <c r="G232" s="37">
        <f t="shared" ref="G232:J232" si="30">SUM(G223:G231)</f>
        <v>0</v>
      </c>
      <c r="H232" s="37">
        <f t="shared" si="30"/>
        <v>0</v>
      </c>
      <c r="I232" s="37">
        <f t="shared" si="30"/>
        <v>0</v>
      </c>
      <c r="J232" s="37">
        <f t="shared" si="30"/>
        <v>0</v>
      </c>
      <c r="K232" s="38"/>
      <c r="L232" s="37">
        <f>SUM(L223:L231)</f>
        <v>0</v>
      </c>
    </row>
    <row r="233" spans="1:12" ht="15" x14ac:dyDescent="0.2">
      <c r="A233" s="45">
        <f>A215</f>
        <v>2</v>
      </c>
      <c r="B233" s="46">
        <f>B215</f>
        <v>6</v>
      </c>
      <c r="C233" s="68" t="s">
        <v>45</v>
      </c>
      <c r="D233" s="69"/>
      <c r="E233" s="47"/>
      <c r="F233" s="48">
        <f>F222+F232</f>
        <v>500</v>
      </c>
      <c r="G233" s="48">
        <f t="shared" ref="G233:J233" si="31">G222+G232</f>
        <v>22.400000000000002</v>
      </c>
      <c r="H233" s="48">
        <f t="shared" si="31"/>
        <v>17</v>
      </c>
      <c r="I233" s="48">
        <f t="shared" si="31"/>
        <v>95.1</v>
      </c>
      <c r="J233" s="48">
        <f t="shared" si="31"/>
        <v>623.79999999999995</v>
      </c>
      <c r="K233" s="48"/>
      <c r="L233" s="48">
        <f>L222+L232</f>
        <v>72.66</v>
      </c>
    </row>
    <row r="234" spans="1:12" ht="13.9" customHeight="1" x14ac:dyDescent="0.2">
      <c r="A234" s="62"/>
      <c r="B234" s="63"/>
      <c r="C234" s="65" t="s">
        <v>96</v>
      </c>
      <c r="D234" s="66"/>
      <c r="E234" s="67"/>
      <c r="F234" s="64">
        <f>(F24+F43+F62+F81+F100+F119+F138+F157+F176+F195+F214+F233)/(IF(F24=0,0,1)+IF(F43=0,0,1)+IF(F62=0,0,1)+IF(F81=0,0,1)+IF(F100=0,0,1)+IF(F119=0,0,1)+IF(F138=0,0,1)+IF(F157=0,0,1)+IF(F176=0,0,1)+IF(F195=0,0,1)+IF(F214=0,0,1)+IF(F233=0,0,1))</f>
        <v>518.33333333333337</v>
      </c>
      <c r="G234" s="64">
        <f t="shared" ref="G234:L234" si="32">(G24+G43+G62+G81+G100+G119+G138+G157+G176+G195+G214+G233)/(IF(G24=0,0,1)+IF(G43=0,0,1)+IF(G62=0,0,1)+IF(G81=0,0,1)+IF(G100=0,0,1)+IF(G119=0,0,1)+IF(G138=0,0,1)+IF(G157=0,0,1)+IF(G176=0,0,1)+IF(G195=0,0,1)+IF(G214=0,0,1)+IF(G233=0,0,1))</f>
        <v>25.941666666666666</v>
      </c>
      <c r="H234" s="64">
        <f t="shared" si="32"/>
        <v>3828.1583333333333</v>
      </c>
      <c r="I234" s="64">
        <f>(I24+I43+I62+I81+I100+I119+I138+I157+I176+I195+I214+I233)/(IF(I24=0,0,1)+IF(I43=0,0,1)+IF(I62=0,0,1)+IF(I81=0,0,1)+IF(I100=0,0,1)+IF(I119=0,0,1)+IF(I138=0,0,1)+IF(I157=0,0,1)+IF(I176=0,0,1)+IF(I195=0,0,1)+IF(I214=0,0,1)+IF(I233=0,0,1))</f>
        <v>74.225000000000009</v>
      </c>
      <c r="J234" s="64">
        <f t="shared" si="32"/>
        <v>567.91666666666686</v>
      </c>
      <c r="K234" s="64"/>
      <c r="L234" s="64">
        <f t="shared" si="32"/>
        <v>79.520833333333314</v>
      </c>
    </row>
  </sheetData>
  <mergeCells count="16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234:E234"/>
    <mergeCell ref="C157:D157"/>
    <mergeCell ref="C176:D176"/>
    <mergeCell ref="C195:D195"/>
    <mergeCell ref="C214:D214"/>
    <mergeCell ref="C233:D233"/>
  </mergeCells>
  <pageMargins left="0.70866141732283472" right="0.70866141732283472" top="0.74803149606299213" bottom="0.74803149606299213" header="0.31496062992125984" footer="0.31496062992125984"/>
  <pageSetup paperSize="9" scale="8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Grey</cp:lastModifiedBy>
  <cp:revision>5</cp:revision>
  <dcterms:created xsi:type="dcterms:W3CDTF">2022-05-16T14:23:56Z</dcterms:created>
  <dcterms:modified xsi:type="dcterms:W3CDTF">2025-03-02T08:29:28Z</dcterms:modified>
</cp:coreProperties>
</file>